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zilinskauniverzita-my.sharepoint.com/personal/adamko1_uniza_sk/Documents/ucenie/dist/Excel/"/>
    </mc:Choice>
  </mc:AlternateContent>
  <xr:revisionPtr revIDLastSave="636" documentId="8_{55896D83-4563-4918-B682-97154B01569C}" xr6:coauthVersionLast="47" xr6:coauthVersionMax="47" xr10:uidLastSave="{753DBB4A-E4DD-4EC7-8851-6F65D0F4008D}"/>
  <bookViews>
    <workbookView xWindow="-120" yWindow="-120" windowWidth="29040" windowHeight="15720" tabRatio="780" activeTab="5" xr2:uid="{1E0CAF4B-87D7-49AB-A2AB-D836E82F6A34}"/>
  </bookViews>
  <sheets>
    <sheet name="Textové" sheetId="1" r:id="rId1"/>
    <sheet name="Cvičenie TF.1" sheetId="2" r:id="rId2"/>
    <sheet name="Cvičenie TF.2" sheetId="3" r:id="rId3"/>
    <sheet name="Cvičenie TF.3a" sheetId="6" r:id="rId4"/>
    <sheet name="Cvičenie TF.3b" sheetId="7" r:id="rId5"/>
    <sheet name="Cvičenie TF.4a" sheetId="5" r:id="rId6"/>
    <sheet name="Cvičenie TF.4b" sheetId="8" r:id="rId7"/>
    <sheet name="Cvičenie TF.5" sheetId="9" r:id="rId8"/>
    <sheet name="Cvičenie TF.6" sheetId="4" r:id="rId9"/>
    <sheet name="Cvičenie TF.7" sheetId="10"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3" i="1" l="1"/>
  <c r="C54" i="1"/>
  <c r="C55" i="1"/>
  <c r="C52" i="1"/>
  <c r="C47" i="1"/>
  <c r="C48" i="1"/>
  <c r="C49" i="1"/>
  <c r="C46" i="1"/>
  <c r="D47" i="1"/>
  <c r="D48" i="1"/>
  <c r="D49" i="1"/>
  <c r="D46" i="1"/>
  <c r="B43" i="1"/>
  <c r="B42" i="1"/>
  <c r="B40" i="1"/>
  <c r="B41" i="1"/>
  <c r="B39" i="1"/>
  <c r="B38" i="1"/>
  <c r="B37" i="1"/>
  <c r="D60" i="1" a="1"/>
  <c r="D60" i="1" s="1"/>
  <c r="D59" i="1" a="1"/>
  <c r="D59" i="1" s="1"/>
  <c r="D58" i="1" a="1"/>
  <c r="D58" i="1" s="1"/>
  <c r="D57" i="1" a="1"/>
  <c r="D57" i="1" s="1"/>
  <c r="A57" i="1"/>
  <c r="B57" i="1" s="1"/>
  <c r="B62" i="1" s="1"/>
  <c r="B31" i="1"/>
  <c r="B12" i="1"/>
  <c r="B11" i="1"/>
  <c r="B21" i="1"/>
  <c r="B18" i="1"/>
  <c r="C38" i="1"/>
  <c r="C17" i="1"/>
  <c r="C25" i="1"/>
  <c r="C35" i="1"/>
  <c r="C9" i="1"/>
  <c r="C62" i="1"/>
  <c r="C24" i="1"/>
  <c r="C63" i="1"/>
  <c r="C22" i="1"/>
  <c r="C39" i="1"/>
  <c r="C10" i="1"/>
  <c r="C6" i="1"/>
  <c r="C30" i="1"/>
  <c r="C8" i="1"/>
  <c r="C41" i="1"/>
  <c r="C14" i="1"/>
  <c r="C27" i="1"/>
  <c r="C32" i="1"/>
  <c r="C37" i="1"/>
  <c r="C7" i="1"/>
  <c r="C34" i="1"/>
  <c r="C29" i="1"/>
  <c r="C21" i="1"/>
  <c r="C57" i="1"/>
  <c r="C59" i="1"/>
  <c r="C60" i="1"/>
  <c r="C58" i="1"/>
  <c r="C33" i="1"/>
  <c r="C11" i="1"/>
  <c r="C43" i="1"/>
  <c r="C23" i="1"/>
  <c r="C42" i="1"/>
  <c r="C26" i="1"/>
  <c r="C18" i="1"/>
  <c r="C5" i="1"/>
  <c r="C16" i="1"/>
  <c r="C40" i="1"/>
  <c r="C28" i="1"/>
  <c r="C20" i="1"/>
  <c r="C12" i="1"/>
  <c r="C19" i="1"/>
  <c r="B60" i="1" l="1"/>
  <c r="B59" i="1"/>
  <c r="B63" i="1" s="1"/>
  <c r="B58" i="1"/>
  <c r="B29" i="1"/>
  <c r="B34" i="1"/>
  <c r="B35" i="1"/>
  <c r="B33" i="1"/>
  <c r="B32" i="1"/>
  <c r="B23" i="1"/>
  <c r="B24" i="1"/>
  <c r="B22" i="1"/>
  <c r="B28" i="1"/>
  <c r="B27" i="1"/>
  <c r="B26" i="1"/>
  <c r="B25" i="1"/>
  <c r="B20" i="1"/>
  <c r="B19" i="1"/>
  <c r="B17" i="1"/>
  <c r="B16" i="1"/>
  <c r="B10" i="1"/>
  <c r="B9" i="1"/>
  <c r="B8" i="1"/>
  <c r="B7" i="1"/>
  <c r="B6" i="1"/>
  <c r="B5" i="1"/>
  <c r="B15"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<sst xmlns="http://schemas.openxmlformats.org/spreadsheetml/2006/main" count="3653" uniqueCount="405">
  <si>
    <t>Ema má mamu</t>
  </si>
  <si>
    <t>Ema</t>
  </si>
  <si>
    <t>má</t>
  </si>
  <si>
    <t>mamu</t>
  </si>
  <si>
    <t>ema</t>
  </si>
  <si>
    <t>V tomto prípade nehľadá od začiatku ale od piateho znaku.</t>
  </si>
  <si>
    <t>127,277.5</t>
  </si>
  <si>
    <t>f a g sú inverzné funkcie: g(f(x)) = x</t>
  </si>
  <si>
    <t xml:space="preserve">     ahoj        svet  </t>
  </si>
  <si>
    <t>to či sa majú ignorovať prázdne bunky.</t>
  </si>
  <si>
    <t xml:space="preserve">Excel </t>
  </si>
  <si>
    <t>Funkcia REPT vypíše daný text daný počet krát.</t>
  </si>
  <si>
    <r>
      <t xml:space="preserve">Funkcia </t>
    </r>
    <r>
      <rPr>
        <b/>
        <sz val="11"/>
        <color theme="1"/>
        <rFont val="Calibri"/>
        <family val="2"/>
        <charset val="238"/>
        <scheme val="minor"/>
      </rPr>
      <t>LEFT</t>
    </r>
    <r>
      <rPr>
        <sz val="11"/>
        <color theme="1"/>
        <rFont val="Calibri"/>
        <family val="2"/>
        <charset val="238"/>
        <scheme val="minor"/>
      </rPr>
      <t xml:space="preserve"> vráti z textu určený počet znakov zľava. (Znak nie je len písmeno, ale aj číslica, medzera alebo =.</t>
    </r>
  </si>
  <si>
    <r>
      <t xml:space="preserve">Funkcia </t>
    </r>
    <r>
      <rPr>
        <b/>
        <sz val="11"/>
        <color theme="1"/>
        <rFont val="Calibri"/>
        <family val="2"/>
        <charset val="238"/>
        <scheme val="minor"/>
      </rPr>
      <t>MID</t>
    </r>
    <r>
      <rPr>
        <sz val="11"/>
        <color theme="1"/>
        <rFont val="Calibri"/>
        <family val="2"/>
        <charset val="238"/>
        <scheme val="minor"/>
      </rPr>
      <t xml:space="preserve"> vráti z textu určený počet znakov od zadanej pozície.</t>
    </r>
  </si>
  <si>
    <r>
      <t xml:space="preserve">Funkcia </t>
    </r>
    <r>
      <rPr>
        <b/>
        <sz val="11"/>
        <color theme="1"/>
        <rFont val="Calibri"/>
        <family val="2"/>
        <charset val="238"/>
        <scheme val="minor"/>
      </rPr>
      <t>LEN</t>
    </r>
    <r>
      <rPr>
        <sz val="11"/>
        <color theme="1"/>
        <rFont val="Calibri"/>
        <family val="2"/>
        <charset val="238"/>
        <scheme val="minor"/>
      </rPr>
      <t xml:space="preserve"> vráti z textu jeho dĺžku. Aj medzera je znak, CH sú dva znaky.</t>
    </r>
  </si>
  <si>
    <r>
      <t xml:space="preserve">Funkcia </t>
    </r>
    <r>
      <rPr>
        <b/>
        <sz val="11"/>
        <color theme="1"/>
        <rFont val="Calibri"/>
        <family val="2"/>
        <charset val="238"/>
        <scheme val="minor"/>
      </rPr>
      <t>CONCAT</t>
    </r>
    <r>
      <rPr>
        <sz val="11"/>
        <color theme="1"/>
        <rFont val="Calibri"/>
        <family val="2"/>
        <charset val="238"/>
        <scheme val="minor"/>
      </rPr>
      <t xml:space="preserve"> spojí zadané argumenty do jedného textového reťazca. </t>
    </r>
  </si>
  <si>
    <r>
      <t xml:space="preserve">Spájanie funguje aj pri použití </t>
    </r>
    <r>
      <rPr>
        <b/>
        <sz val="11"/>
        <color theme="1"/>
        <rFont val="Calibri"/>
        <family val="2"/>
        <charset val="238"/>
        <scheme val="minor"/>
      </rPr>
      <t>&amp;</t>
    </r>
    <r>
      <rPr>
        <sz val="11"/>
        <color theme="1"/>
        <rFont val="Calibri"/>
        <family val="2"/>
        <charset val="238"/>
        <scheme val="minor"/>
      </rPr>
      <t>.</t>
    </r>
  </si>
  <si>
    <r>
      <rPr>
        <b/>
        <sz val="11"/>
        <color theme="1"/>
        <rFont val="Calibri"/>
        <family val="2"/>
        <charset val="238"/>
        <scheme val="minor"/>
      </rPr>
      <t>TEXTJOIN</t>
    </r>
    <r>
      <rPr>
        <sz val="11"/>
        <color theme="1"/>
        <rFont val="Calibri"/>
        <family val="2"/>
        <charset val="238"/>
        <scheme val="minor"/>
      </rPr>
      <t xml:space="preserve"> pospája obsah buniek (ako </t>
    </r>
    <r>
      <rPr>
        <b/>
        <sz val="11"/>
        <color theme="1"/>
        <rFont val="Calibri"/>
        <family val="2"/>
        <charset val="238"/>
        <scheme val="minor"/>
      </rPr>
      <t>CONCAT</t>
    </r>
    <r>
      <rPr>
        <sz val="11"/>
        <color theme="1"/>
        <rFont val="Calibri"/>
        <family val="2"/>
        <charset val="238"/>
        <scheme val="minor"/>
      </rPr>
      <t xml:space="preserve"> alebo </t>
    </r>
    <r>
      <rPr>
        <b/>
        <sz val="11"/>
        <color theme="1"/>
        <rFont val="Calibri"/>
        <family val="2"/>
        <charset val="238"/>
        <scheme val="minor"/>
      </rPr>
      <t>&amp;</t>
    </r>
    <r>
      <rPr>
        <sz val="11"/>
        <color theme="1"/>
        <rFont val="Calibri"/>
        <family val="2"/>
        <charset val="238"/>
        <scheme val="minor"/>
      </rPr>
      <t xml:space="preserve">), možno si vybrať oddeľujúci znak (text) a </t>
    </r>
  </si>
  <si>
    <r>
      <rPr>
        <b/>
        <sz val="11"/>
        <color theme="1"/>
        <rFont val="Calibri"/>
        <family val="2"/>
        <charset val="238"/>
        <scheme val="minor"/>
      </rPr>
      <t>ARRAYTOTEXT</t>
    </r>
    <r>
      <rPr>
        <sz val="11"/>
        <color theme="1"/>
        <rFont val="Calibri"/>
        <family val="2"/>
        <charset val="238"/>
        <scheme val="minor"/>
      </rPr>
      <t xml:space="preserve"> Pospája hodnoty v zadanom rozsahu.</t>
    </r>
  </si>
  <si>
    <r>
      <t xml:space="preserve">Funkcia </t>
    </r>
    <r>
      <rPr>
        <b/>
        <sz val="11"/>
        <color theme="1"/>
        <rFont val="Calibri"/>
        <family val="2"/>
        <charset val="238"/>
        <scheme val="minor"/>
      </rPr>
      <t>EXACT</t>
    </r>
    <r>
      <rPr>
        <sz val="11"/>
        <color theme="1"/>
        <rFont val="Calibri"/>
        <family val="2"/>
        <charset val="238"/>
        <scheme val="minor"/>
      </rPr>
      <t xml:space="preserve"> porovná, či sa dva reťazce presne zhodujú.</t>
    </r>
  </si>
  <si>
    <r>
      <t xml:space="preserve"> </t>
    </r>
    <r>
      <rPr>
        <b/>
        <sz val="11"/>
        <color theme="1"/>
        <rFont val="Calibri"/>
        <family val="2"/>
        <charset val="238"/>
        <scheme val="minor"/>
      </rPr>
      <t>=</t>
    </r>
    <r>
      <rPr>
        <sz val="11"/>
        <color theme="1"/>
        <rFont val="Calibri"/>
        <family val="2"/>
        <charset val="238"/>
        <scheme val="minor"/>
      </rPr>
      <t xml:space="preserve"> použijeme, ak nám nezáleží na veľkosti písmen. Prvé rovná sa znamená, že je to výraz, druhé testuje rovnosť.</t>
    </r>
  </si>
  <si>
    <r>
      <t xml:space="preserve">Funkcia </t>
    </r>
    <r>
      <rPr>
        <b/>
        <sz val="11"/>
        <color theme="1"/>
        <rFont val="Calibri"/>
        <family val="2"/>
        <charset val="238"/>
        <scheme val="minor"/>
      </rPr>
      <t>FIND</t>
    </r>
    <r>
      <rPr>
        <sz val="11"/>
        <color theme="1"/>
        <rFont val="Calibri"/>
        <family val="2"/>
        <charset val="238"/>
        <scheme val="minor"/>
      </rPr>
      <t xml:space="preserve"> vráti pozíciu prvého výskytu znaku v reťazci. Funkcia rozlišuje malé a veľké písmena.</t>
    </r>
  </si>
  <si>
    <r>
      <t xml:space="preserve">Funkcia </t>
    </r>
    <r>
      <rPr>
        <b/>
        <sz val="11"/>
        <color theme="1"/>
        <rFont val="Calibri"/>
        <family val="2"/>
        <charset val="238"/>
        <scheme val="minor"/>
      </rPr>
      <t>SEARCH</t>
    </r>
    <r>
      <rPr>
        <sz val="11"/>
        <color theme="1"/>
        <rFont val="Calibri"/>
        <family val="2"/>
        <charset val="238"/>
        <scheme val="minor"/>
      </rPr>
      <t xml:space="preserve"> je ako </t>
    </r>
    <r>
      <rPr>
        <b/>
        <sz val="11"/>
        <color theme="1"/>
        <rFont val="Calibri"/>
        <family val="2"/>
        <charset val="238"/>
        <scheme val="minor"/>
      </rPr>
      <t>FIND</t>
    </r>
    <r>
      <rPr>
        <sz val="11"/>
        <color theme="1"/>
        <rFont val="Calibri"/>
        <family val="2"/>
        <charset val="238"/>
        <scheme val="minor"/>
      </rPr>
      <t>, ale nerozlišuje veľkosť písmen.</t>
    </r>
  </si>
  <si>
    <r>
      <t xml:space="preserve">Funkcia </t>
    </r>
    <r>
      <rPr>
        <b/>
        <sz val="11"/>
        <color theme="1"/>
        <rFont val="Calibri"/>
        <family val="2"/>
        <charset val="238"/>
        <scheme val="minor"/>
      </rPr>
      <t>REPLACE</t>
    </r>
    <r>
      <rPr>
        <sz val="11"/>
        <color theme="1"/>
        <rFont val="Calibri"/>
        <family val="2"/>
        <charset val="238"/>
        <scheme val="minor"/>
      </rPr>
      <t xml:space="preserve"> nahradí v texte, od nejakej pozície, zadaný počet znakov iným textom.</t>
    </r>
  </si>
  <si>
    <r>
      <t xml:space="preserve">Funkcia </t>
    </r>
    <r>
      <rPr>
        <b/>
        <sz val="11"/>
        <color theme="1"/>
        <rFont val="Calibri"/>
        <family val="2"/>
        <charset val="238"/>
        <scheme val="minor"/>
      </rPr>
      <t>SUBSTITUTE</t>
    </r>
    <r>
      <rPr>
        <sz val="11"/>
        <color theme="1"/>
        <rFont val="Calibri"/>
        <family val="2"/>
        <charset val="238"/>
        <scheme val="minor"/>
      </rPr>
      <t xml:space="preserve"> nahradí v texte všetky výskyty (alebo jeden) starého textu za nový.</t>
    </r>
  </si>
  <si>
    <r>
      <t xml:space="preserve">Funkcia </t>
    </r>
    <r>
      <rPr>
        <b/>
        <sz val="11"/>
        <color theme="1"/>
        <rFont val="Calibri"/>
        <family val="2"/>
        <charset val="238"/>
        <scheme val="minor"/>
      </rPr>
      <t>LOWER</t>
    </r>
    <r>
      <rPr>
        <sz val="11"/>
        <color theme="1"/>
        <rFont val="Calibri"/>
        <family val="2"/>
        <charset val="238"/>
        <scheme val="minor"/>
      </rPr>
      <t xml:space="preserve"> zmení písmená na malé. </t>
    </r>
  </si>
  <si>
    <r>
      <t xml:space="preserve">Funkcia </t>
    </r>
    <r>
      <rPr>
        <b/>
        <sz val="11"/>
        <color theme="1"/>
        <rFont val="Calibri"/>
        <family val="2"/>
        <charset val="238"/>
        <scheme val="minor"/>
      </rPr>
      <t>UPPER</t>
    </r>
    <r>
      <rPr>
        <sz val="11"/>
        <color theme="1"/>
        <rFont val="Calibri"/>
        <family val="2"/>
        <charset val="238"/>
        <scheme val="minor"/>
      </rPr>
      <t xml:space="preserve"> zmení písmená na veľké. </t>
    </r>
  </si>
  <si>
    <r>
      <t xml:space="preserve">Funkcia </t>
    </r>
    <r>
      <rPr>
        <b/>
        <sz val="11"/>
        <color theme="1"/>
        <rFont val="Calibri"/>
        <family val="2"/>
        <charset val="238"/>
        <scheme val="minor"/>
      </rPr>
      <t>PROPER</t>
    </r>
    <r>
      <rPr>
        <sz val="11"/>
        <color theme="1"/>
        <rFont val="Calibri"/>
        <family val="2"/>
        <charset val="238"/>
        <scheme val="minor"/>
      </rPr>
      <t xml:space="preserve"> zmení prvé písmeno v slovách na veľké. </t>
    </r>
  </si>
  <si>
    <r>
      <t xml:space="preserve">Funkcia </t>
    </r>
    <r>
      <rPr>
        <b/>
        <sz val="11"/>
        <color theme="1"/>
        <rFont val="Calibri"/>
        <family val="2"/>
        <charset val="238"/>
        <scheme val="minor"/>
      </rPr>
      <t>TRIM</t>
    </r>
    <r>
      <rPr>
        <sz val="11"/>
        <color theme="1"/>
        <rFont val="Calibri"/>
        <family val="2"/>
        <charset val="238"/>
        <scheme val="minor"/>
      </rPr>
      <t xml:space="preserve"> slúži na odstránenie medzier z argumentu, nechá po jednej medzi slovami.</t>
    </r>
  </si>
  <si>
    <r>
      <t xml:space="preserve">Funkcia </t>
    </r>
    <r>
      <rPr>
        <b/>
        <sz val="11"/>
        <color theme="1"/>
        <rFont val="Calibri"/>
        <family val="2"/>
        <charset val="238"/>
        <scheme val="minor"/>
      </rPr>
      <t>UNICODE</t>
    </r>
    <r>
      <rPr>
        <sz val="11"/>
        <color theme="1"/>
        <rFont val="Calibri"/>
        <family val="2"/>
        <charset val="238"/>
        <scheme val="minor"/>
      </rPr>
      <t xml:space="preserve"> vráti (na základe tabuľky UNICODE) číslo prvého znaku v reťazci, podobná je funkcia </t>
    </r>
    <r>
      <rPr>
        <b/>
        <sz val="11"/>
        <color theme="1"/>
        <rFont val="Calibri"/>
        <family val="2"/>
        <charset val="238"/>
        <scheme val="minor"/>
      </rPr>
      <t>CODE</t>
    </r>
    <r>
      <rPr>
        <sz val="11"/>
        <color theme="1"/>
        <rFont val="Calibri"/>
        <family val="2"/>
        <charset val="238"/>
        <scheme val="minor"/>
      </rPr>
      <t>.</t>
    </r>
  </si>
  <si>
    <r>
      <t xml:space="preserve">Funkcia </t>
    </r>
    <r>
      <rPr>
        <b/>
        <sz val="11"/>
        <color theme="1"/>
        <rFont val="Calibri"/>
        <family val="2"/>
        <charset val="238"/>
        <scheme val="minor"/>
      </rPr>
      <t>UNICHAR</t>
    </r>
    <r>
      <rPr>
        <sz val="11"/>
        <color theme="1"/>
        <rFont val="Calibri"/>
        <family val="2"/>
        <charset val="238"/>
        <scheme val="minor"/>
      </rPr>
      <t xml:space="preserve"> je opakom (inverzná funkcia) funkcie UNICODE, podobná je funkcia </t>
    </r>
    <r>
      <rPr>
        <b/>
        <sz val="11"/>
        <color theme="1"/>
        <rFont val="Calibri"/>
        <family val="2"/>
        <charset val="238"/>
        <scheme val="minor"/>
      </rPr>
      <t>CHAR</t>
    </r>
    <r>
      <rPr>
        <sz val="11"/>
        <color theme="1"/>
        <rFont val="Calibri"/>
        <family val="2"/>
        <charset val="238"/>
        <scheme val="minor"/>
      </rPr>
      <t>.</t>
    </r>
  </si>
  <si>
    <r>
      <t xml:space="preserve">Obdobne funguje funkcia </t>
    </r>
    <r>
      <rPr>
        <b/>
        <sz val="11"/>
        <color theme="1"/>
        <rFont val="Calibri"/>
        <family val="2"/>
        <charset val="238"/>
        <scheme val="minor"/>
      </rPr>
      <t>RIGHT</t>
    </r>
    <r>
      <rPr>
        <sz val="11"/>
        <color theme="1"/>
        <rFont val="Calibri"/>
        <family val="2"/>
        <charset val="238"/>
        <scheme val="minor"/>
      </rPr>
      <t>, všimnite si medzeru na začiatku.</t>
    </r>
  </si>
  <si>
    <r>
      <t xml:space="preserve">Funkcia </t>
    </r>
    <r>
      <rPr>
        <b/>
        <sz val="11"/>
        <color theme="1"/>
        <rFont val="Calibri"/>
        <family val="2"/>
        <charset val="238"/>
        <scheme val="minor"/>
      </rPr>
      <t>NUMBERVALUE</t>
    </r>
    <r>
      <rPr>
        <sz val="11"/>
        <color theme="1"/>
        <rFont val="Calibri"/>
        <family val="2"/>
        <charset val="238"/>
        <scheme val="minor"/>
      </rPr>
      <t xml:space="preserve"> prekonvertuje iné zápisy čísel do nášho zápisu (desatinná bodka/čiarka a oddeľovač tisícok).</t>
    </r>
  </si>
  <si>
    <t>Výsledok</t>
  </si>
  <si>
    <t>Použitie</t>
  </si>
  <si>
    <t>Popis</t>
  </si>
  <si>
    <t>abxcxdxefgxh</t>
  </si>
  <si>
    <t>Piaty argument určuje, či sa koniec textu berie ako oddeľovač.</t>
  </si>
  <si>
    <r>
      <t xml:space="preserve">Funkcia </t>
    </r>
    <r>
      <rPr>
        <b/>
        <sz val="11"/>
        <color theme="1"/>
        <rFont val="Calibri"/>
        <family val="2"/>
        <charset val="238"/>
        <scheme val="minor"/>
      </rPr>
      <t>TEXTBEFORE</t>
    </r>
    <r>
      <rPr>
        <sz val="11"/>
        <color theme="1"/>
        <rFont val="Calibri"/>
        <family val="2"/>
        <charset val="238"/>
        <scheme val="minor"/>
      </rPr>
      <t xml:space="preserve"> vráti časť textu prvého argumentu, nachádzajúcu sa pred (štandardne prvým výskytom) druhým argumentom - oddeľovačom.</t>
    </r>
  </si>
  <si>
    <t xml:space="preserve">Tretí argument určuje, ktorý výskyt oddeľovača sa berie do úvahy. </t>
  </si>
  <si>
    <t>Negatívne číslo znamená počet výskytov od konca textu.</t>
  </si>
  <si>
    <r>
      <t xml:space="preserve">Funcia </t>
    </r>
    <r>
      <rPr>
        <b/>
        <sz val="11"/>
        <color theme="1"/>
        <rFont val="Calibri"/>
        <family val="2"/>
        <charset val="238"/>
        <scheme val="minor"/>
      </rPr>
      <t>TEXTAFTER</t>
    </r>
    <r>
      <rPr>
        <sz val="11"/>
        <color theme="1"/>
        <rFont val="Calibri"/>
        <family val="2"/>
        <charset val="238"/>
        <scheme val="minor"/>
      </rPr>
      <t xml:space="preserve"> je obdobná.</t>
    </r>
  </si>
  <si>
    <t>MUDR. JUDR. Anna Prefíkaná</t>
  </si>
  <si>
    <t>Janko Silný</t>
  </si>
  <si>
    <t>Bc. Anna Sľubná</t>
  </si>
  <si>
    <t>titul</t>
  </si>
  <si>
    <t>meno</t>
  </si>
  <si>
    <t>spolu</t>
  </si>
  <si>
    <t>iné riešenie</t>
  </si>
  <si>
    <t>prof. doc. Ing. Anton Usilovný</t>
  </si>
  <si>
    <t>Omar</t>
  </si>
  <si>
    <t>Baxter</t>
  </si>
  <si>
    <t>MŘller</t>
  </si>
  <si>
    <t>Paul</t>
  </si>
  <si>
    <t>Pluhar</t>
  </si>
  <si>
    <t>Thomas</t>
  </si>
  <si>
    <t>Milberg</t>
  </si>
  <si>
    <t>Carlo</t>
  </si>
  <si>
    <t>Williams</t>
  </si>
  <si>
    <t>Lauren</t>
  </si>
  <si>
    <t>Picard</t>
  </si>
  <si>
    <t>Matt</t>
  </si>
  <si>
    <t>Falk</t>
  </si>
  <si>
    <t>Martina</t>
  </si>
  <si>
    <t>Spencer</t>
  </si>
  <si>
    <t>Jim</t>
  </si>
  <si>
    <t>Burlinson</t>
  </si>
  <si>
    <t>Margaret</t>
  </si>
  <si>
    <t>Kiesbauer</t>
  </si>
  <si>
    <t>Marco</t>
  </si>
  <si>
    <t>Brunner</t>
  </si>
  <si>
    <t>Percy</t>
  </si>
  <si>
    <t>Stone</t>
  </si>
  <si>
    <t>Betty</t>
  </si>
  <si>
    <t>Falková</t>
  </si>
  <si>
    <t>Sigourney</t>
  </si>
  <si>
    <t>Mastorakis</t>
  </si>
  <si>
    <t>Caudia</t>
  </si>
  <si>
    <t>Galligan</t>
  </si>
  <si>
    <t>Gustav01</t>
  </si>
  <si>
    <t>Hamilton</t>
  </si>
  <si>
    <t>Petty</t>
  </si>
  <si>
    <t>Lowry</t>
  </si>
  <si>
    <t>Arnold</t>
  </si>
  <si>
    <t>Erdel</t>
  </si>
  <si>
    <t>Tom</t>
  </si>
  <si>
    <t>Alber</t>
  </si>
  <si>
    <t>David</t>
  </si>
  <si>
    <t>De Laurentis</t>
  </si>
  <si>
    <t>Cristina</t>
  </si>
  <si>
    <t>Rick</t>
  </si>
  <si>
    <t>Nebel</t>
  </si>
  <si>
    <t>Paudge</t>
  </si>
  <si>
    <t>Schneider</t>
  </si>
  <si>
    <t>Jack</t>
  </si>
  <si>
    <t>Shmithers</t>
  </si>
  <si>
    <t>Simon</t>
  </si>
  <si>
    <t>Atkinson</t>
  </si>
  <si>
    <t>Meyer</t>
  </si>
  <si>
    <t>Linda</t>
  </si>
  <si>
    <t>Geier</t>
  </si>
  <si>
    <t>Richard</t>
  </si>
  <si>
    <t>H÷rbiger</t>
  </si>
  <si>
    <t>Potter</t>
  </si>
  <si>
    <t>Raoul</t>
  </si>
  <si>
    <t>Johnny</t>
  </si>
  <si>
    <t>Caso</t>
  </si>
  <si>
    <t>Whi</t>
  </si>
  <si>
    <t>Komorowska</t>
  </si>
  <si>
    <t>Billy</t>
  </si>
  <si>
    <t>Henry</t>
  </si>
  <si>
    <t>Goldberg</t>
  </si>
  <si>
    <t>Leonardo</t>
  </si>
  <si>
    <t>Kaprinsky</t>
  </si>
  <si>
    <t>Tilda</t>
  </si>
  <si>
    <t>Coburn</t>
  </si>
  <si>
    <t>Anna</t>
  </si>
  <si>
    <t>McBride</t>
  </si>
  <si>
    <t>Sally</t>
  </si>
  <si>
    <t>De Sica</t>
  </si>
  <si>
    <t>Joan</t>
  </si>
  <si>
    <t>Harrison</t>
  </si>
  <si>
    <t>Plummer</t>
  </si>
  <si>
    <t>Jo</t>
  </si>
  <si>
    <t>Ande</t>
  </si>
  <si>
    <t>Piero</t>
  </si>
  <si>
    <t>Karen</t>
  </si>
  <si>
    <t>Rossi</t>
  </si>
  <si>
    <t>Peng</t>
  </si>
  <si>
    <t>Wilde</t>
  </si>
  <si>
    <t>Ginger</t>
  </si>
  <si>
    <t>Grodin</t>
  </si>
  <si>
    <t>Rodham</t>
  </si>
  <si>
    <t>Bigelow</t>
  </si>
  <si>
    <t>George</t>
  </si>
  <si>
    <t>Franco</t>
  </si>
  <si>
    <t>Monroe</t>
  </si>
  <si>
    <t>Peter</t>
  </si>
  <si>
    <t>Walker</t>
  </si>
  <si>
    <t>Jason</t>
  </si>
  <si>
    <t>Hurt</t>
  </si>
  <si>
    <t>Rowan</t>
  </si>
  <si>
    <t>Segal</t>
  </si>
  <si>
    <t>Nick</t>
  </si>
  <si>
    <t>Perego</t>
  </si>
  <si>
    <t>Ohrner</t>
  </si>
  <si>
    <t>Birney</t>
  </si>
  <si>
    <t>Jane</t>
  </si>
  <si>
    <t>Romero</t>
  </si>
  <si>
    <t>Tim</t>
  </si>
  <si>
    <t>Vicky</t>
  </si>
  <si>
    <t>Joe</t>
  </si>
  <si>
    <t>LeBrock</t>
  </si>
  <si>
    <t>Theo</t>
  </si>
  <si>
    <t>Mark</t>
  </si>
  <si>
    <t>Palance</t>
  </si>
  <si>
    <t>Norris</t>
  </si>
  <si>
    <t>Mary</t>
  </si>
  <si>
    <t>Seberg</t>
  </si>
  <si>
    <t>Jeff</t>
  </si>
  <si>
    <t>Lerner</t>
  </si>
  <si>
    <t>Iva</t>
  </si>
  <si>
    <t>Hoven</t>
  </si>
  <si>
    <t>Mel</t>
  </si>
  <si>
    <t>Panh</t>
  </si>
  <si>
    <t>Tyler</t>
  </si>
  <si>
    <t>Ben</t>
  </si>
  <si>
    <t>Swayze</t>
  </si>
  <si>
    <t>Rithy</t>
  </si>
  <si>
    <t>Deeble</t>
  </si>
  <si>
    <t>Ray</t>
  </si>
  <si>
    <t>Schmidt</t>
  </si>
  <si>
    <t>Staroselsky</t>
  </si>
  <si>
    <t>Paola</t>
  </si>
  <si>
    <t>Spence</t>
  </si>
  <si>
    <t>Kathrin</t>
  </si>
  <si>
    <t>Caan</t>
  </si>
  <si>
    <t>Jackie</t>
  </si>
  <si>
    <t>Shelley</t>
  </si>
  <si>
    <t>Huber</t>
  </si>
  <si>
    <t>Timo</t>
  </si>
  <si>
    <t>Kim</t>
  </si>
  <si>
    <t>Nielsen</t>
  </si>
  <si>
    <t>Glas</t>
  </si>
  <si>
    <t>Donna</t>
  </si>
  <si>
    <t>Rand</t>
  </si>
  <si>
    <t>Barbara</t>
  </si>
  <si>
    <t>Jon</t>
  </si>
  <si>
    <t>Perkins</t>
  </si>
  <si>
    <t>Bergmann</t>
  </si>
  <si>
    <t>Boni</t>
  </si>
  <si>
    <t>Hill</t>
  </si>
  <si>
    <t>Pilawa</t>
  </si>
  <si>
    <t>Melanie</t>
  </si>
  <si>
    <t>Swinton</t>
  </si>
  <si>
    <t>Carol</t>
  </si>
  <si>
    <t>Steven</t>
  </si>
  <si>
    <t>Bacon</t>
  </si>
  <si>
    <t>Oliver</t>
  </si>
  <si>
    <t>O'Conner</t>
  </si>
  <si>
    <t>Biolek</t>
  </si>
  <si>
    <t>Erich</t>
  </si>
  <si>
    <t>Kramer</t>
  </si>
  <si>
    <t>Timmy</t>
  </si>
  <si>
    <t>Wai</t>
  </si>
  <si>
    <t>Laetitia</t>
  </si>
  <si>
    <t>Guerritore</t>
  </si>
  <si>
    <t>Claudio</t>
  </si>
  <si>
    <t>Widmark</t>
  </si>
  <si>
    <t>Donald</t>
  </si>
  <si>
    <t>Dillon</t>
  </si>
  <si>
    <t>Schmitt</t>
  </si>
  <si>
    <t>Diego</t>
  </si>
  <si>
    <t>Karl-Heinz</t>
  </si>
  <si>
    <t>Lowitz</t>
  </si>
  <si>
    <t>Hanna</t>
  </si>
  <si>
    <t>Sylva</t>
  </si>
  <si>
    <t>Piccoli</t>
  </si>
  <si>
    <t>Gates</t>
  </si>
  <si>
    <t>Debby</t>
  </si>
  <si>
    <t>Winger</t>
  </si>
  <si>
    <t>Bob</t>
  </si>
  <si>
    <t>Gere</t>
  </si>
  <si>
    <t>Hertha</t>
  </si>
  <si>
    <t>Beeman</t>
  </si>
  <si>
    <t>Terence</t>
  </si>
  <si>
    <t>Behan</t>
  </si>
  <si>
    <t>Luca</t>
  </si>
  <si>
    <t>Martinelli</t>
  </si>
  <si>
    <t>Igor</t>
  </si>
  <si>
    <t>Occhipinti</t>
  </si>
  <si>
    <t>Alessio</t>
  </si>
  <si>
    <t>Rainer</t>
  </si>
  <si>
    <t>Carlos</t>
  </si>
  <si>
    <t>Alessandra</t>
  </si>
  <si>
    <t>Woywood</t>
  </si>
  <si>
    <t>Chandler</t>
  </si>
  <si>
    <t>Candy</t>
  </si>
  <si>
    <t>Clint</t>
  </si>
  <si>
    <t>Telefón</t>
  </si>
  <si>
    <t>Meno</t>
  </si>
  <si>
    <t>Priezvisko</t>
  </si>
  <si>
    <t>Iniciálky</t>
  </si>
  <si>
    <r>
      <t xml:space="preserve">3a) Vyplňte náhodne stĺpec </t>
    </r>
    <r>
      <rPr>
        <b/>
        <sz val="11"/>
        <color theme="1"/>
        <rFont val="Calibri"/>
        <family val="2"/>
        <charset val="238"/>
        <scheme val="minor"/>
      </rPr>
      <t>Telefón</t>
    </r>
    <r>
      <rPr>
        <sz val="11"/>
        <color theme="1"/>
        <rFont val="Calibri"/>
        <family val="2"/>
        <charset val="238"/>
        <scheme val="minor"/>
      </rPr>
      <t>, všetci budú mať predvoľbu 0903 (vzor: +421 903 123 456).</t>
    </r>
  </si>
  <si>
    <r>
      <t xml:space="preserve">3b) Vyplňte náhodne stĺpec </t>
    </r>
    <r>
      <rPr>
        <b/>
        <sz val="11"/>
        <color theme="1"/>
        <rFont val="Calibri"/>
        <family val="2"/>
        <charset val="238"/>
        <scheme val="minor"/>
      </rPr>
      <t>Telefón</t>
    </r>
    <r>
      <rPr>
        <sz val="11"/>
        <color theme="1"/>
        <rFont val="Calibri"/>
        <family val="2"/>
        <charset val="238"/>
        <scheme val="minor"/>
      </rPr>
      <t>, ak je ich priezvisko v abecede pred "Kiesbauer", tak budú mať predvoľbu 0903 (vzor: +421 903 123 456), inak 0905.</t>
    </r>
  </si>
  <si>
    <t>4a) Ak sa začína Meno a Priezvisko rovnakým písmenom (magické meno: Marilyn Monroe:MM, Brigitte Bardot:BB, Claudia Cardinale:CC, ...), tak bude celý riadok označený zelenou farbou.</t>
  </si>
  <si>
    <r>
      <t xml:space="preserve">1) Vyplňte stĺpec </t>
    </r>
    <r>
      <rPr>
        <b/>
        <sz val="11"/>
        <color theme="1"/>
        <rFont val="Calibri"/>
        <family val="2"/>
        <charset val="238"/>
        <scheme val="minor"/>
      </rPr>
      <t>Iniciálky</t>
    </r>
    <r>
      <rPr>
        <sz val="11"/>
        <color theme="1"/>
        <rFont val="Calibri"/>
        <family val="2"/>
        <charset val="238"/>
        <scheme val="minor"/>
      </rPr>
      <t xml:space="preserve"> (vzor: O. B. v prvom riadku). Ak zmením meno, tak sa iniciálky zmenia  - inak by bolo možné použiť dynamické dopĺňanie.</t>
    </r>
  </si>
  <si>
    <t>4b) Ak sa Meno začína aj končí rovnakým písmenom, tak bude celý riadok označený zelenou farbou.</t>
  </si>
  <si>
    <t>Plat</t>
  </si>
  <si>
    <t>62,793.84</t>
  </si>
  <si>
    <t>36,551.48</t>
  </si>
  <si>
    <t>461,100.16</t>
  </si>
  <si>
    <t>25,276.37</t>
  </si>
  <si>
    <t>953,492.31</t>
  </si>
  <si>
    <t>478,856.8</t>
  </si>
  <si>
    <t>239,199.96</t>
  </si>
  <si>
    <t>792,864.94</t>
  </si>
  <si>
    <t>943,130.70</t>
  </si>
  <si>
    <t>787,520.46</t>
  </si>
  <si>
    <t>885,927.37</t>
  </si>
  <si>
    <t>245,870.25</t>
  </si>
  <si>
    <t>530,416.34</t>
  </si>
  <si>
    <t>869,378.31</t>
  </si>
  <si>
    <t>109,866.93</t>
  </si>
  <si>
    <t>458,544.21</t>
  </si>
  <si>
    <t>404,906.87</t>
  </si>
  <si>
    <t>284,783.92</t>
  </si>
  <si>
    <t>283,853.64</t>
  </si>
  <si>
    <t>668,572.29</t>
  </si>
  <si>
    <t>982,173.85</t>
  </si>
  <si>
    <t>60,148.3</t>
  </si>
  <si>
    <t>403,974.87</t>
  </si>
  <si>
    <t>870,993.24</t>
  </si>
  <si>
    <t>693,424.22</t>
  </si>
  <si>
    <t>846,523.79</t>
  </si>
  <si>
    <t>298,373.15</t>
  </si>
  <si>
    <t>279,935.10</t>
  </si>
  <si>
    <t>629,446.7</t>
  </si>
  <si>
    <t>123,225.19</t>
  </si>
  <si>
    <t>862,166.44</t>
  </si>
  <si>
    <t>682,513.19</t>
  </si>
  <si>
    <t>125,958.23</t>
  </si>
  <si>
    <t>565,570.41</t>
  </si>
  <si>
    <t>997,944.59</t>
  </si>
  <si>
    <t>774,216.93</t>
  </si>
  <si>
    <t>265,902.86</t>
  </si>
  <si>
    <t>853,521.68</t>
  </si>
  <si>
    <t>661,446.33</t>
  </si>
  <si>
    <t>238,738.10</t>
  </si>
  <si>
    <t>774,943.68</t>
  </si>
  <si>
    <t>470,317.92</t>
  </si>
  <si>
    <t>344,390.98</t>
  </si>
  <si>
    <t>109,651.73</t>
  </si>
  <si>
    <t>487,243.10</t>
  </si>
  <si>
    <t>220,291.73</t>
  </si>
  <si>
    <t>799,844.13</t>
  </si>
  <si>
    <t>651,625.55</t>
  </si>
  <si>
    <t>850,206.82</t>
  </si>
  <si>
    <t>905,104.40</t>
  </si>
  <si>
    <t>128,983.21</t>
  </si>
  <si>
    <t>435,510.67</t>
  </si>
  <si>
    <t>658,253.37</t>
  </si>
  <si>
    <t>618,527.1</t>
  </si>
  <si>
    <t>920,588.36</t>
  </si>
  <si>
    <t>720,572.70</t>
  </si>
  <si>
    <t>815,106.35</t>
  </si>
  <si>
    <t>691,380.53</t>
  </si>
  <si>
    <t>93,411.38</t>
  </si>
  <si>
    <t>962,720.9</t>
  </si>
  <si>
    <t>255,684.74</t>
  </si>
  <si>
    <t>983,422.89</t>
  </si>
  <si>
    <t>177,263.63</t>
  </si>
  <si>
    <t>756,369.86</t>
  </si>
  <si>
    <t>574,172.31</t>
  </si>
  <si>
    <t>378,914.69</t>
  </si>
  <si>
    <t>184,627.37</t>
  </si>
  <si>
    <t>256,591.20</t>
  </si>
  <si>
    <t>162,786.22</t>
  </si>
  <si>
    <t>976,954.26</t>
  </si>
  <si>
    <t>77,576.19</t>
  </si>
  <si>
    <t>422,280.13</t>
  </si>
  <si>
    <t>479,617.7</t>
  </si>
  <si>
    <t>797,967.43</t>
  </si>
  <si>
    <t>486,133.8</t>
  </si>
  <si>
    <t>399,823.10</t>
  </si>
  <si>
    <t>657,862.41</t>
  </si>
  <si>
    <t>288,326.65</t>
  </si>
  <si>
    <t>939,464.88</t>
  </si>
  <si>
    <t>574,154.12</t>
  </si>
  <si>
    <t>432,106.60</t>
  </si>
  <si>
    <t>830,230.14</t>
  </si>
  <si>
    <t>165,382.44</t>
  </si>
  <si>
    <t>876,168.46</t>
  </si>
  <si>
    <t>211,299.94</t>
  </si>
  <si>
    <t>82,956.52</t>
  </si>
  <si>
    <t>228,190.54</t>
  </si>
  <si>
    <t>511,749.46</t>
  </si>
  <si>
    <t>452,137.25</t>
  </si>
  <si>
    <t>788,423.17</t>
  </si>
  <si>
    <t>210,280.90</t>
  </si>
  <si>
    <t>193,415.5</t>
  </si>
  <si>
    <t>531,251.82</t>
  </si>
  <si>
    <t>208,580.45</t>
  </si>
  <si>
    <t>878,919.67</t>
  </si>
  <si>
    <t>466,459.94</t>
  </si>
  <si>
    <t>848,464.92</t>
  </si>
  <si>
    <t>285,569.33</t>
  </si>
  <si>
    <t>46,816.47</t>
  </si>
  <si>
    <t>697,801.17</t>
  </si>
  <si>
    <t>610,885.75</t>
  </si>
  <si>
    <t>183,328.33</t>
  </si>
  <si>
    <t>880,921.7</t>
  </si>
  <si>
    <t>533,125.73</t>
  </si>
  <si>
    <t>419,636.3</t>
  </si>
  <si>
    <t>61,815.38</t>
  </si>
  <si>
    <t>79,484.88</t>
  </si>
  <si>
    <t>965,442.2</t>
  </si>
  <si>
    <t>313,535.55</t>
  </si>
  <si>
    <t>162,325.6</t>
  </si>
  <si>
    <t>782,239.49</t>
  </si>
  <si>
    <t>915,255.36</t>
  </si>
  <si>
    <t>887,460.56</t>
  </si>
  <si>
    <t>655,397.19</t>
  </si>
  <si>
    <t>694,195.52</t>
  </si>
  <si>
    <t>938,105.79</t>
  </si>
  <si>
    <t>958,531.99</t>
  </si>
  <si>
    <t>547,544.81</t>
  </si>
  <si>
    <t>325,695.71</t>
  </si>
  <si>
    <t>941,464.81</t>
  </si>
  <si>
    <t>3,327.63</t>
  </si>
  <si>
    <t>22,701.39</t>
  </si>
  <si>
    <t>64,778.95</t>
  </si>
  <si>
    <t>273,188.2</t>
  </si>
  <si>
    <t>595,775.84</t>
  </si>
  <si>
    <t>92,514.6</t>
  </si>
  <si>
    <t>630,262.69</t>
  </si>
  <si>
    <t>312,622.86</t>
  </si>
  <si>
    <t>620,947.87</t>
  </si>
  <si>
    <t>249,907.17</t>
  </si>
  <si>
    <t>94,873.56</t>
  </si>
  <si>
    <t>45,681.12</t>
  </si>
  <si>
    <t>128,685.17</t>
  </si>
  <si>
    <t>41,486.53</t>
  </si>
  <si>
    <t>529,294.92</t>
  </si>
  <si>
    <t>225,265.66</t>
  </si>
  <si>
    <t>850,524.46</t>
  </si>
  <si>
    <t>661,766.15</t>
  </si>
  <si>
    <t>237,218.31</t>
  </si>
  <si>
    <t>172,803.72</t>
  </si>
  <si>
    <t>599,106.68</t>
  </si>
  <si>
    <t>662,550.11</t>
  </si>
  <si>
    <t>815,262.4</t>
  </si>
  <si>
    <t>964,277.45</t>
  </si>
  <si>
    <t>266,563.46</t>
  </si>
  <si>
    <t>968,583.62</t>
  </si>
  <si>
    <t>12,768.39</t>
  </si>
  <si>
    <r>
      <t xml:space="preserve">4b) Doplňte stĺpec so slovenským zápisom platu - bude sa meniť pri zmene v stĺpci </t>
    </r>
    <r>
      <rPr>
        <b/>
        <sz val="11"/>
        <color theme="1"/>
        <rFont val="Calibri"/>
        <family val="2"/>
        <charset val="238"/>
        <scheme val="minor"/>
      </rPr>
      <t>Plat</t>
    </r>
    <r>
      <rPr>
        <sz val="11"/>
        <color theme="1"/>
        <rFont val="Calibri"/>
        <family val="2"/>
        <charset val="238"/>
        <scheme val="minor"/>
      </rPr>
      <t>.</t>
    </r>
  </si>
  <si>
    <r>
      <t xml:space="preserve">2) Vyplňte stĺpec </t>
    </r>
    <r>
      <rPr>
        <b/>
        <sz val="11"/>
        <color theme="1"/>
        <rFont val="Calibri"/>
        <family val="2"/>
        <charset val="238"/>
        <scheme val="minor"/>
      </rPr>
      <t>Email</t>
    </r>
    <r>
      <rPr>
        <sz val="11"/>
        <color theme="1"/>
        <rFont val="Calibri"/>
        <family val="2"/>
        <charset val="238"/>
        <scheme val="minor"/>
      </rPr>
      <t>, všetci budú mať gmail. com (vzor: Baxter.Omar@gmail.com). Ak zmením meno, tak sa zmení aj email.</t>
    </r>
  </si>
  <si>
    <t>ver. 28. 10. 2024</t>
  </si>
  <si>
    <t>Poradie pri rovnakom 2. znaku bude určené štandardným spôsobom (Priezvisko, Meno).</t>
  </si>
  <si>
    <t>6) V označenej oblasti sa bude zobrazovať tabuľka, ktorá je vľavo ale zoradená podľa 2. znaku priezviska. (Nápoveda: pomocný stĺpec)</t>
  </si>
  <si>
    <t>7a) Zobrazte tabuľku znakov s kódom 65 až 90.</t>
  </si>
  <si>
    <t>7b) Zobrazte tabuľku znakov s kódom 97 až 122.</t>
  </si>
  <si>
    <t>7c) Zobrazte tabuľku znakov s kódom 48 až 57.</t>
  </si>
  <si>
    <t>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</si>
</sst>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_-;\-* #,##0.0_-;_-* &quot;-&quot;??_-;_-@_-"/>
    <numFmt numFmtId="165" formatCode="dddd"/>
    <numFmt numFmtId="166" formatCode="mmmm"/>
    <numFmt numFmtId="167" formatCode="0.0"/>
  </numFmts>
  <fonts count="5"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0"/>
      <name val="Arial CE"/>
      <family val="2"/>
      <charset val="238"/>
    </font>
    <font>
      <b/>
      <sz val="11"/>
      <color indexed="8"/>
      <name val="Calibri"/>
      <family val="2"/>
      <charset val="238"/>
      <scheme val="minor"/>
    </font>
  </fonts>
  <fills count="3">
    <fill>
      <patternFill patternType="none"/>
    </fill>
    <fill>
      <patternFill patternType="gray125"/>
    </fill>
    <fill>
      <patternFill patternType="solid">
        <fgColor theme="3" tint="0.79998168889431442"/>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1">
    <xf numFmtId="0" fontId="0" fillId="0" borderId="0" xfId="0"/>
    <xf numFmtId="0" fontId="0" fillId="0" borderId="0" xfId="0" quotePrefix="1"/>
    <xf numFmtId="0" fontId="2" fillId="0" borderId="0" xfId="0" applyFont="1"/>
    <xf numFmtId="0" fontId="0" fillId="0" borderId="1" xfId="0" applyBorder="1"/>
    <xf numFmtId="0" fontId="0" fillId="0" borderId="2" xfId="0" quotePrefix="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7" xfId="0" quotePrefix="1" applyBorder="1"/>
    <xf numFmtId="0" fontId="0" fillId="0" borderId="4" xfId="0" applyBorder="1" applyAlignment="1">
      <alignment horizontal="center"/>
    </xf>
    <xf numFmtId="164" fontId="0" fillId="0" borderId="1" xfId="1" applyNumberFormat="1" applyFont="1" applyBorder="1"/>
    <xf numFmtId="14" fontId="0" fillId="0" borderId="0" xfId="0" applyNumberFormat="1"/>
    <xf numFmtId="165" fontId="0" fillId="0" borderId="0" xfId="0" applyNumberFormat="1"/>
    <xf numFmtId="166" fontId="0" fillId="0" borderId="0" xfId="0" applyNumberFormat="1"/>
    <xf numFmtId="0" fontId="0" fillId="0" borderId="0" xfId="0" applyAlignment="1">
      <alignment vertical="center"/>
    </xf>
    <xf numFmtId="0" fontId="0" fillId="0" borderId="2" xfId="0" applyBorder="1"/>
    <xf numFmtId="0" fontId="0" fillId="0" borderId="5" xfId="0" applyBorder="1" applyAlignment="1">
      <alignment vertical="center"/>
    </xf>
    <xf numFmtId="0" fontId="0" fillId="0" borderId="10" xfId="0" applyBorder="1"/>
    <xf numFmtId="0" fontId="0" fillId="0" borderId="11" xfId="0" applyBorder="1"/>
    <xf numFmtId="0" fontId="0" fillId="0" borderId="15" xfId="0" applyBorder="1" applyAlignment="1">
      <alignment vertical="center"/>
    </xf>
    <xf numFmtId="0" fontId="0" fillId="0" borderId="0" xfId="0" quotePrefix="1" applyAlignment="1">
      <alignment vertical="center"/>
    </xf>
    <xf numFmtId="0" fontId="0" fillId="0" borderId="14" xfId="0" applyBorder="1"/>
    <xf numFmtId="0" fontId="0" fillId="0" borderId="9" xfId="0" applyBorder="1"/>
    <xf numFmtId="0" fontId="0" fillId="0" borderId="14" xfId="0" quotePrefix="1" applyBorder="1" applyAlignment="1">
      <alignment vertical="center"/>
    </xf>
    <xf numFmtId="0" fontId="0" fillId="0" borderId="3" xfId="0" applyBorder="1" applyAlignment="1">
      <alignment vertical="center"/>
    </xf>
    <xf numFmtId="0" fontId="0" fillId="0" borderId="8" xfId="0" applyBorder="1" applyAlignment="1">
      <alignment vertical="center"/>
    </xf>
    <xf numFmtId="0" fontId="0" fillId="0" borderId="2" xfId="0" quotePrefix="1" applyBorder="1" applyAlignment="1">
      <alignment vertical="center"/>
    </xf>
    <xf numFmtId="0" fontId="0" fillId="0" borderId="10" xfId="0" quotePrefix="1" applyBorder="1" applyAlignment="1">
      <alignment vertical="center"/>
    </xf>
    <xf numFmtId="0" fontId="0" fillId="0" borderId="11" xfId="0" quotePrefix="1" applyBorder="1" applyAlignment="1">
      <alignment vertical="center"/>
    </xf>
    <xf numFmtId="0" fontId="0" fillId="0" borderId="12" xfId="0" quotePrefix="1" applyBorder="1" applyAlignment="1">
      <alignment vertical="center"/>
    </xf>
    <xf numFmtId="1" fontId="3" fillId="0" borderId="0" xfId="0" applyNumberFormat="1" applyFont="1"/>
    <xf numFmtId="1" fontId="0" fillId="0" borderId="0" xfId="0" applyNumberFormat="1"/>
    <xf numFmtId="0" fontId="4" fillId="0" borderId="0" xfId="0" applyFont="1"/>
    <xf numFmtId="167" fontId="0" fillId="0" borderId="0" xfId="0" applyNumberFormat="1"/>
    <xf numFmtId="1" fontId="3" fillId="2" borderId="0" xfId="0" applyNumberFormat="1" applyFont="1" applyFill="1"/>
    <xf numFmtId="0" fontId="2" fillId="2" borderId="0" xfId="0" applyFont="1" applyFill="1"/>
    <xf numFmtId="0" fontId="4" fillId="2" borderId="0" xfId="0" applyFont="1" applyFill="1"/>
    <xf numFmtId="0" fontId="0" fillId="2" borderId="0" xfId="0" applyFill="1"/>
    <xf numFmtId="0" fontId="0" fillId="0" borderId="1" xfId="0" applyBorder="1"/>
    <xf numFmtId="0" fontId="0" fillId="0" borderId="2" xfId="0" applyBorder="1"/>
    <xf numFmtId="0" fontId="0" fillId="0" borderId="4" xfId="0" applyBorder="1"/>
    <xf numFmtId="0" fontId="0" fillId="0" borderId="0" xfId="0"/>
    <xf numFmtId="0" fontId="0" fillId="0" borderId="6" xfId="0" applyBorder="1"/>
    <xf numFmtId="0" fontId="0" fillId="0" borderId="7" xfId="0" applyBorder="1"/>
    <xf numFmtId="0" fontId="0" fillId="0" borderId="13" xfId="0" applyBorder="1" applyAlignment="1">
      <alignment horizontal="center"/>
    </xf>
    <xf numFmtId="0" fontId="0" fillId="0" borderId="14" xfId="0" applyBorder="1" applyAlignment="1">
      <alignment horizontal="center"/>
    </xf>
    <xf numFmtId="0" fontId="0" fillId="0" borderId="5" xfId="0" applyBorder="1" applyAlignment="1">
      <alignment vertical="center"/>
    </xf>
    <xf numFmtId="0" fontId="0" fillId="0" borderId="11" xfId="0" applyBorder="1" applyAlignment="1">
      <alignment vertical="center"/>
    </xf>
  </cellXfs>
  <cellStyles count="2">
    <cellStyle name="Čiarka" xfId="1" builtinId="3"/>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08D61-DF2E-4304-A1A0-DBA94978E7EB}">
  <dimension ref="A1:D63"/>
  <sheetViews>
    <sheetView zoomScale="145" zoomScaleNormal="145" workbookViewId="0"/>
  </sheetViews>
  <sheetFormatPr defaultRowHeight="15" x14ac:dyDescent="0.25"/>
  <cols>
    <col min="1" max="1" width="14.85546875" customWidth="1"/>
    <col min="2" max="2" width="19.140625" bestFit="1" customWidth="1"/>
    <col min="3" max="3" width="31.140625" bestFit="1" customWidth="1"/>
    <col min="4" max="4" width="123.7109375" customWidth="1"/>
  </cols>
  <sheetData>
    <row r="1" spans="1:4" x14ac:dyDescent="0.25">
      <c r="B1" t="s">
        <v>398</v>
      </c>
    </row>
    <row r="2" spans="1:4" x14ac:dyDescent="0.25">
      <c r="A2" t="s">
        <v>1</v>
      </c>
      <c r="B2" t="s">
        <v>2</v>
      </c>
      <c r="C2" t="s">
        <v>3</v>
      </c>
    </row>
    <row r="3" spans="1:4" x14ac:dyDescent="0.25">
      <c r="A3" t="s">
        <v>4</v>
      </c>
    </row>
    <row r="4" spans="1:4" x14ac:dyDescent="0.25">
      <c r="B4" s="2" t="s">
        <v>33</v>
      </c>
      <c r="C4" s="2" t="s">
        <v>34</v>
      </c>
      <c r="D4" s="2" t="s">
        <v>35</v>
      </c>
    </row>
    <row r="5" spans="1:4" x14ac:dyDescent="0.25">
      <c r="A5" s="3"/>
      <c r="B5" s="3" t="str">
        <f>LEFT(A7,3)</f>
        <v>Ema</v>
      </c>
      <c r="C5" s="4" t="str">
        <f ca="1">_xlfn.FORMULATEXT(B5)</f>
        <v>=LEFT(A7;3)</v>
      </c>
      <c r="D5" s="5" t="s">
        <v>12</v>
      </c>
    </row>
    <row r="6" spans="1:4" x14ac:dyDescent="0.25">
      <c r="B6" s="6" t="str">
        <f>RIGHT(A7,8)</f>
        <v xml:space="preserve"> má mamu</v>
      </c>
      <c r="C6" s="1" t="str">
        <f t="shared" ref="C6:C37" ca="1" si="0">_xlfn.FORMULATEXT(B6)</f>
        <v>=RIGHT(A7;8)</v>
      </c>
      <c r="D6" s="7" t="s">
        <v>31</v>
      </c>
    </row>
    <row r="7" spans="1:4" x14ac:dyDescent="0.25">
      <c r="A7" t="s">
        <v>0</v>
      </c>
      <c r="B7" s="6" t="str">
        <f>MID(A7,4,5)</f>
        <v xml:space="preserve"> má m</v>
      </c>
      <c r="C7" s="1" t="str">
        <f t="shared" ca="1" si="0"/>
        <v>=MID(A7;4;5)</v>
      </c>
      <c r="D7" s="7" t="s">
        <v>13</v>
      </c>
    </row>
    <row r="8" spans="1:4" x14ac:dyDescent="0.25">
      <c r="A8" s="8"/>
      <c r="B8" s="8">
        <f>LEN(A7)</f>
        <v>11</v>
      </c>
      <c r="C8" s="11" t="str">
        <f t="shared" ca="1" si="0"/>
        <v>=LEN(A7)</v>
      </c>
      <c r="D8" s="10" t="s">
        <v>14</v>
      </c>
    </row>
    <row r="9" spans="1:4" x14ac:dyDescent="0.25">
      <c r="B9" s="3" t="str">
        <f>_xlfn.CONCAT(A2," ",B2," ",C2)</f>
        <v>Ema má mamu</v>
      </c>
      <c r="C9" s="4" t="str">
        <f t="shared" ca="1" si="0"/>
        <v>=CONCAT(A2;" ";B2;" ";C2)</v>
      </c>
      <c r="D9" s="5" t="s">
        <v>15</v>
      </c>
    </row>
    <row r="10" spans="1:4" x14ac:dyDescent="0.25">
      <c r="A10" s="6"/>
      <c r="B10" s="6" t="str">
        <f>A2 &amp; " " &amp; B2 &amp; " " &amp; C2</f>
        <v>Ema má mamu</v>
      </c>
      <c r="C10" s="1" t="str">
        <f t="shared" ca="1" si="0"/>
        <v>=A2 &amp; " " &amp; B2 &amp; " " &amp; C2</v>
      </c>
      <c r="D10" s="7" t="s">
        <v>16</v>
      </c>
    </row>
    <row r="11" spans="1:4" x14ac:dyDescent="0.25">
      <c r="A11" s="6">
        <v>1</v>
      </c>
      <c r="B11" s="6" t="str">
        <f>_xlfn.TEXTJOIN("+",,A11,A12,A13,A14)</f>
        <v>1+2+4</v>
      </c>
      <c r="C11" s="1" t="str">
        <f t="shared" ca="1" si="0"/>
        <v>=TEXTJOIN("+";;A11;A12;A13;A14)</v>
      </c>
      <c r="D11" s="7" t="s">
        <v>17</v>
      </c>
    </row>
    <row r="12" spans="1:4" x14ac:dyDescent="0.25">
      <c r="A12" s="6">
        <v>2</v>
      </c>
      <c r="B12" s="6" t="str">
        <f>_xlfn.TEXTJOIN("+",0,A11,A12,A13,A14)</f>
        <v>1+2++4</v>
      </c>
      <c r="C12" s="1" t="str">
        <f t="shared" ca="1" si="0"/>
        <v>=TEXTJOIN("+";0;A11;A12;A13;A14)</v>
      </c>
      <c r="D12" s="7" t="s">
        <v>9</v>
      </c>
    </row>
    <row r="13" spans="1:4" x14ac:dyDescent="0.25">
      <c r="A13" s="6"/>
      <c r="B13" s="6"/>
      <c r="D13" s="7"/>
    </row>
    <row r="14" spans="1:4" x14ac:dyDescent="0.25">
      <c r="A14" s="8">
        <v>4</v>
      </c>
      <c r="B14" s="6"/>
      <c r="C14" s="1" t="str">
        <f ca="1">_xlfn.FORMULATEXT(B15)</f>
        <v>=ARRAYTOTEXT(B9:B12)</v>
      </c>
      <c r="D14" s="7" t="s">
        <v>18</v>
      </c>
    </row>
    <row r="15" spans="1:4" x14ac:dyDescent="0.25">
      <c r="B15" s="8" t="str">
        <f>_xlfn.ARRAYTOTEXT(B9:B12)</f>
        <v>Ema má mamu; Ema má mamu; 1+2+4; 1+2++4</v>
      </c>
      <c r="D15" s="10"/>
    </row>
    <row r="16" spans="1:4" x14ac:dyDescent="0.25">
      <c r="A16" s="3"/>
      <c r="B16" s="3" t="b">
        <f>EXACT(A2,A3)</f>
        <v>0</v>
      </c>
      <c r="C16" s="4" t="str">
        <f t="shared" ca="1" si="0"/>
        <v>=EXACT(A2;A3)</v>
      </c>
      <c r="D16" s="5" t="s">
        <v>19</v>
      </c>
    </row>
    <row r="17" spans="1:4" x14ac:dyDescent="0.25">
      <c r="A17" s="6"/>
      <c r="B17" s="6" t="b">
        <f>A2=A3</f>
        <v>1</v>
      </c>
      <c r="C17" s="1" t="str">
        <f t="shared" ca="1" si="0"/>
        <v>=A2=A3</v>
      </c>
      <c r="D17" s="7" t="s">
        <v>20</v>
      </c>
    </row>
    <row r="18" spans="1:4" x14ac:dyDescent="0.25">
      <c r="A18" s="3"/>
      <c r="B18" s="3">
        <f>FIND(" ",A7)</f>
        <v>4</v>
      </c>
      <c r="C18" s="4" t="str">
        <f t="shared" ca="1" si="0"/>
        <v>=FIND(" ";A7)</v>
      </c>
      <c r="D18" s="5" t="s">
        <v>21</v>
      </c>
    </row>
    <row r="19" spans="1:4" x14ac:dyDescent="0.25">
      <c r="A19" s="6"/>
      <c r="B19" s="6">
        <f>FIND(" ",A7,5)</f>
        <v>7</v>
      </c>
      <c r="C19" s="1" t="str">
        <f t="shared" ca="1" si="0"/>
        <v>=FIND(" ";A7;5)</v>
      </c>
      <c r="D19" s="7" t="s">
        <v>5</v>
      </c>
    </row>
    <row r="20" spans="1:4" x14ac:dyDescent="0.25">
      <c r="A20" s="6"/>
      <c r="B20" s="6">
        <f>FIND("e","Ee")</f>
        <v>2</v>
      </c>
      <c r="C20" s="1" t="str">
        <f t="shared" ca="1" si="0"/>
        <v>=FIND("e";"Ee")</v>
      </c>
      <c r="D20" s="7"/>
    </row>
    <row r="21" spans="1:4" x14ac:dyDescent="0.25">
      <c r="A21" s="6"/>
      <c r="B21" s="6">
        <f>SEARCH("e","Ee")</f>
        <v>1</v>
      </c>
      <c r="C21" s="1" t="str">
        <f t="shared" ca="1" si="0"/>
        <v>=SEARCH("e";"Ee")</v>
      </c>
      <c r="D21" s="7" t="s">
        <v>22</v>
      </c>
    </row>
    <row r="22" spans="1:4" x14ac:dyDescent="0.25">
      <c r="A22" s="6"/>
      <c r="B22" s="6" t="str">
        <f>REPLACE(A7,8,4,"mamu a tatu")</f>
        <v>Ema má mamu a tatu</v>
      </c>
      <c r="C22" s="1" t="str">
        <f t="shared" ref="C22:C27" ca="1" si="1">_xlfn.FORMULATEXT(B22)</f>
        <v>=REPLACE(A7;8;4;"mamu a tatu")</v>
      </c>
      <c r="D22" s="7" t="s">
        <v>23</v>
      </c>
    </row>
    <row r="23" spans="1:4" x14ac:dyDescent="0.25">
      <c r="A23" s="6"/>
      <c r="B23" s="6" t="str">
        <f>SUBSTITUTE("di ti ni li","i","e")</f>
        <v>de te ne le</v>
      </c>
      <c r="C23" s="1" t="str">
        <f t="shared" ca="1" si="1"/>
        <v>=SUBSTITUTE("di ti ni li";"i";"e")</v>
      </c>
      <c r="D23" s="7" t="s">
        <v>24</v>
      </c>
    </row>
    <row r="24" spans="1:4" x14ac:dyDescent="0.25">
      <c r="A24" s="8"/>
      <c r="B24" s="8" t="str">
        <f>SUBSTITUTE("di ti ni li","i","e",2)</f>
        <v>di te ni li</v>
      </c>
      <c r="C24" s="11" t="str">
        <f t="shared" ca="1" si="1"/>
        <v>=SUBSTITUTE("di ti ni li";"i";"e";2)</v>
      </c>
      <c r="D24" s="10"/>
    </row>
    <row r="25" spans="1:4" x14ac:dyDescent="0.25">
      <c r="A25" s="6"/>
      <c r="B25" s="6" t="str">
        <f>LOWER("ABDaC")</f>
        <v>abdac</v>
      </c>
      <c r="C25" s="1" t="str">
        <f t="shared" ca="1" si="1"/>
        <v>=LOWER("ABDaC")</v>
      </c>
      <c r="D25" s="7" t="s">
        <v>25</v>
      </c>
    </row>
    <row r="26" spans="1:4" x14ac:dyDescent="0.25">
      <c r="A26" s="6"/>
      <c r="B26" s="6" t="str">
        <f>UPPER("ABDaC")</f>
        <v>ABDAC</v>
      </c>
      <c r="C26" s="1" t="str">
        <f t="shared" ca="1" si="1"/>
        <v>=UPPER("ABDaC")</v>
      </c>
      <c r="D26" s="7" t="s">
        <v>26</v>
      </c>
    </row>
    <row r="27" spans="1:4" x14ac:dyDescent="0.25">
      <c r="A27" s="8"/>
      <c r="B27" s="8" t="str">
        <f>PROPER(A7)</f>
        <v>Ema Má Mamu</v>
      </c>
      <c r="C27" s="11" t="str">
        <f t="shared" ca="1" si="1"/>
        <v>=PROPER(A7)</v>
      </c>
      <c r="D27" s="10" t="s">
        <v>27</v>
      </c>
    </row>
    <row r="28" spans="1:4" x14ac:dyDescent="0.25">
      <c r="A28" s="3" t="s">
        <v>6</v>
      </c>
      <c r="B28" s="13">
        <f>_xlfn.NUMBERVALUE(A28,".",",")</f>
        <v>127277.5</v>
      </c>
      <c r="C28" s="4" t="str">
        <f t="shared" ca="1" si="0"/>
        <v>=NUMBERVALUE(A28;".";",")</v>
      </c>
      <c r="D28" s="5" t="s">
        <v>32</v>
      </c>
    </row>
    <row r="29" spans="1:4" x14ac:dyDescent="0.25">
      <c r="A29" s="8" t="s">
        <v>8</v>
      </c>
      <c r="B29" s="8" t="str">
        <f>TRIM(A29)</f>
        <v>ahoj svet</v>
      </c>
      <c r="C29" s="11" t="str">
        <f ca="1">_xlfn.FORMULATEXT(B29)</f>
        <v>=TRIM(A29)</v>
      </c>
      <c r="D29" s="10" t="s">
        <v>28</v>
      </c>
    </row>
    <row r="30" spans="1:4" x14ac:dyDescent="0.25">
      <c r="A30" s="3"/>
      <c r="B30" s="3"/>
      <c r="C30" s="4" t="str">
        <f ca="1">_xlfn.FORMULATEXT(B31)</f>
        <v>=REPT(A31;33)</v>
      </c>
      <c r="D30" s="5" t="s">
        <v>11</v>
      </c>
    </row>
    <row r="31" spans="1:4" x14ac:dyDescent="0.25">
      <c r="A31" s="8" t="s">
        <v>10</v>
      </c>
      <c r="B31" s="8" t="str">
        <f>REPT(A31,33)</f>
        <v xml:space="preserve">Excel Excel Excel Excel Excel Excel Excel Excel Excel Excel Excel Excel Excel Excel Excel Excel Excel Excel Excel Excel Excel Excel Excel Excel Excel Excel Excel Excel Excel Excel Excel Excel Excel </v>
      </c>
      <c r="C31" s="9"/>
      <c r="D31" s="10"/>
    </row>
    <row r="32" spans="1:4" x14ac:dyDescent="0.25">
      <c r="A32" s="6"/>
      <c r="B32" s="6">
        <f>_xlfn.UNICODE("a")</f>
        <v>97</v>
      </c>
      <c r="C32" s="1" t="str">
        <f t="shared" ca="1" si="0"/>
        <v>=UNICODE("a")</v>
      </c>
      <c r="D32" s="7" t="s">
        <v>29</v>
      </c>
    </row>
    <row r="33" spans="1:4" x14ac:dyDescent="0.25">
      <c r="A33" s="6"/>
      <c r="B33" s="6" t="str">
        <f>_xlfn.UNICHAR(97)</f>
        <v>a</v>
      </c>
      <c r="C33" s="1" t="str">
        <f t="shared" ca="1" si="0"/>
        <v>=UNICHAR(97)</v>
      </c>
      <c r="D33" s="7" t="s">
        <v>30</v>
      </c>
    </row>
    <row r="34" spans="1:4" x14ac:dyDescent="0.25">
      <c r="A34" s="6"/>
      <c r="B34" s="12" t="str">
        <f>_xlfn.UNICHAR(9829)</f>
        <v>♥</v>
      </c>
      <c r="C34" s="1" t="str">
        <f t="shared" ca="1" si="0"/>
        <v>=UNICHAR(9829)</v>
      </c>
      <c r="D34" s="7"/>
    </row>
    <row r="35" spans="1:4" x14ac:dyDescent="0.25">
      <c r="A35" s="6"/>
      <c r="B35" s="12" t="str">
        <f>_xlfn.UNICHAR(_xlfn.UNICODE("♥"))</f>
        <v>♥</v>
      </c>
      <c r="C35" s="1" t="str">
        <f t="shared" ca="1" si="0"/>
        <v>=UNICHAR(UNICODE("♥"))</v>
      </c>
      <c r="D35" s="7" t="s">
        <v>7</v>
      </c>
    </row>
    <row r="36" spans="1:4" x14ac:dyDescent="0.25">
      <c r="A36" s="8"/>
      <c r="B36" s="8"/>
      <c r="C36" s="9"/>
      <c r="D36" s="10"/>
    </row>
    <row r="37" spans="1:4" x14ac:dyDescent="0.25">
      <c r="A37" s="20" t="s">
        <v>36</v>
      </c>
      <c r="B37" s="18" t="str">
        <f>_xlfn.TEXTBEFORE(A37,"x")</f>
        <v>ab</v>
      </c>
      <c r="C37" s="4" t="str">
        <f t="shared" ca="1" si="0"/>
        <v>=TEXTBEFORE(A37;"x")</v>
      </c>
      <c r="D37" s="5" t="s">
        <v>38</v>
      </c>
    </row>
    <row r="38" spans="1:4" x14ac:dyDescent="0.25">
      <c r="A38" s="21" t="s">
        <v>36</v>
      </c>
      <c r="B38" t="str">
        <f>_xlfn.TEXTBEFORE(A38,"x",2)</f>
        <v>abxc</v>
      </c>
      <c r="C38" s="1" t="str">
        <f t="shared" ref="C38" ca="1" si="2">_xlfn.FORMULATEXT(B38)</f>
        <v>=TEXTBEFORE(A38;"x";2)</v>
      </c>
      <c r="D38" s="7" t="s">
        <v>39</v>
      </c>
    </row>
    <row r="39" spans="1:4" x14ac:dyDescent="0.25">
      <c r="A39" s="21" t="s">
        <v>36</v>
      </c>
      <c r="B39" t="str">
        <f>_xlfn.TEXTBEFORE(A39,"x",-1)</f>
        <v>abxcxdxefg</v>
      </c>
      <c r="C39" s="1" t="str">
        <f t="shared" ref="C39" ca="1" si="3">_xlfn.FORMULATEXT(B39)</f>
        <v>=TEXTBEFORE(A39;"x";-1)</v>
      </c>
      <c r="D39" s="49" t="s">
        <v>40</v>
      </c>
    </row>
    <row r="40" spans="1:4" x14ac:dyDescent="0.25">
      <c r="A40" s="21" t="s">
        <v>36</v>
      </c>
      <c r="B40" t="str">
        <f>_xlfn.TEXTBEFORE(A40,"x",-2)</f>
        <v>abxcxd</v>
      </c>
      <c r="C40" s="1" t="str">
        <f t="shared" ref="C40:C43" ca="1" si="4">_xlfn.FORMULATEXT(B40)</f>
        <v>=TEXTBEFORE(A40;"x";-2)</v>
      </c>
      <c r="D40" s="49"/>
    </row>
    <row r="41" spans="1:4" x14ac:dyDescent="0.25">
      <c r="A41" s="50" t="s">
        <v>0</v>
      </c>
      <c r="B41" t="e">
        <f>_xlfn.TEXTBEFORE(A41,"x")</f>
        <v>#N/A</v>
      </c>
      <c r="C41" s="23" t="str">
        <f t="shared" ca="1" si="4"/>
        <v>=TEXTBEFORE(A41;"x")</v>
      </c>
      <c r="D41" s="49" t="s">
        <v>37</v>
      </c>
    </row>
    <row r="42" spans="1:4" x14ac:dyDescent="0.25">
      <c r="A42" s="50"/>
      <c r="B42" t="str">
        <f>_xlfn.TEXTBEFORE(A41,"x",,,1)</f>
        <v>Ema má mamu</v>
      </c>
      <c r="C42" s="23" t="str">
        <f t="shared" ca="1" si="4"/>
        <v>=TEXTBEFORE(A41;"x";;;1)</v>
      </c>
      <c r="D42" s="49"/>
    </row>
    <row r="43" spans="1:4" x14ac:dyDescent="0.25">
      <c r="A43" s="25" t="s">
        <v>36</v>
      </c>
      <c r="B43" s="24" t="str">
        <f>_xlfn.TEXTAFTER(A43,"x",-1)</f>
        <v>h</v>
      </c>
      <c r="C43" s="26" t="str">
        <f t="shared" ca="1" si="4"/>
        <v>=TEXTAFTER(A43;"x";-1)</v>
      </c>
      <c r="D43" s="22" t="s">
        <v>41</v>
      </c>
    </row>
    <row r="44" spans="1:4" x14ac:dyDescent="0.25">
      <c r="A44" s="3"/>
      <c r="B44" s="18"/>
      <c r="C44" s="29"/>
      <c r="D44" s="27"/>
    </row>
    <row r="45" spans="1:4" x14ac:dyDescent="0.25">
      <c r="A45" s="47" t="s">
        <v>47</v>
      </c>
      <c r="B45" s="48"/>
      <c r="C45" s="4" t="s">
        <v>45</v>
      </c>
      <c r="D45" s="27" t="s">
        <v>46</v>
      </c>
    </row>
    <row r="46" spans="1:4" x14ac:dyDescent="0.25">
      <c r="A46" s="41" t="s">
        <v>42</v>
      </c>
      <c r="B46" s="42"/>
      <c r="C46" s="30" t="str">
        <f>_xlfn.TEXTBEFORE(A46,".",-1,,,"Bez titulu")&amp;"."</f>
        <v>MUDR. JUDR.</v>
      </c>
      <c r="D46" s="27" t="str">
        <f>TRIM(_xlfn.TEXTAFTER(A46,".",-1,,1))</f>
        <v>Anna Prefíkaná</v>
      </c>
    </row>
    <row r="47" spans="1:4" x14ac:dyDescent="0.25">
      <c r="A47" s="43" t="s">
        <v>43</v>
      </c>
      <c r="B47" s="44"/>
      <c r="C47" s="31" t="str">
        <f t="shared" ref="C47:C49" si="5">_xlfn.TEXTBEFORE(A47,".",-1,,,"Bez titulu")&amp;"."</f>
        <v>Bez titulu.</v>
      </c>
      <c r="D47" s="19" t="str">
        <f t="shared" ref="D47:D49" si="6">TRIM(_xlfn.TEXTAFTER(A47,".",-1,,1))</f>
        <v>Janko Silný</v>
      </c>
    </row>
    <row r="48" spans="1:4" x14ac:dyDescent="0.25">
      <c r="A48" s="43" t="s">
        <v>49</v>
      </c>
      <c r="B48" s="44"/>
      <c r="C48" s="31" t="str">
        <f t="shared" si="5"/>
        <v>prof. doc. Ing.</v>
      </c>
      <c r="D48" s="19" t="str">
        <f t="shared" si="6"/>
        <v>Anton Usilovný</v>
      </c>
    </row>
    <row r="49" spans="1:4" x14ac:dyDescent="0.25">
      <c r="A49" s="45" t="s">
        <v>44</v>
      </c>
      <c r="B49" s="46"/>
      <c r="C49" s="32" t="str">
        <f t="shared" si="5"/>
        <v>Bc.</v>
      </c>
      <c r="D49" s="28" t="str">
        <f t="shared" si="6"/>
        <v>Anna Sľubná</v>
      </c>
    </row>
    <row r="50" spans="1:4" x14ac:dyDescent="0.25">
      <c r="C50" s="23"/>
      <c r="D50" s="17"/>
    </row>
    <row r="51" spans="1:4" x14ac:dyDescent="0.25">
      <c r="C51" t="s">
        <v>48</v>
      </c>
      <c r="D51" s="17"/>
    </row>
    <row r="52" spans="1:4" x14ac:dyDescent="0.25">
      <c r="A52" s="41" t="s">
        <v>42</v>
      </c>
      <c r="B52" s="42"/>
      <c r="C52" s="30" t="str">
        <f>_xlfn.TEXTJOIN(".",TRUE,_xlfn.TEXTBEFORE(A52,".",-1,,1)," ")</f>
        <v xml:space="preserve">MUDR. JUDR. </v>
      </c>
      <c r="D52" s="17"/>
    </row>
    <row r="53" spans="1:4" x14ac:dyDescent="0.25">
      <c r="A53" s="43" t="s">
        <v>43</v>
      </c>
      <c r="B53" s="44"/>
      <c r="C53" s="31" t="str">
        <f t="shared" ref="C53:C55" si="7">_xlfn.TEXTJOIN(".",TRUE,_xlfn.TEXTBEFORE(A53,".",-1,,1)," ")</f>
        <v xml:space="preserve"> </v>
      </c>
      <c r="D53" s="17"/>
    </row>
    <row r="54" spans="1:4" x14ac:dyDescent="0.25">
      <c r="A54" s="43" t="s">
        <v>49</v>
      </c>
      <c r="B54" s="44"/>
      <c r="C54" s="31" t="str">
        <f t="shared" si="7"/>
        <v xml:space="preserve">prof. doc. Ing. </v>
      </c>
      <c r="D54" s="17"/>
    </row>
    <row r="55" spans="1:4" x14ac:dyDescent="0.25">
      <c r="A55" s="45" t="s">
        <v>44</v>
      </c>
      <c r="B55" s="46"/>
      <c r="C55" s="32" t="str">
        <f t="shared" si="7"/>
        <v xml:space="preserve">Bc. </v>
      </c>
      <c r="D55" s="17"/>
    </row>
    <row r="56" spans="1:4" x14ac:dyDescent="0.25">
      <c r="C56" s="1"/>
      <c r="D56" s="17"/>
    </row>
    <row r="57" spans="1:4" x14ac:dyDescent="0.25">
      <c r="A57" s="14">
        <f ca="1">TODAY()</f>
        <v>45594</v>
      </c>
      <c r="B57" s="15">
        <f ca="1">A57</f>
        <v>45594</v>
      </c>
      <c r="C57" s="1" t="str">
        <f t="shared" ref="C57:C58" ca="1" si="8">_xlfn.FORMULATEXT(B57)</f>
        <v>=A57</v>
      </c>
      <c r="D57" t="str" cm="1">
        <f t="array" aca="1" ref="D57" ca="1">"V bunke " &amp; CELL("address",B57) &amp;" je číslo"</f>
        <v>V bunke $B$57 je číslo</v>
      </c>
    </row>
    <row r="58" spans="1:4" x14ac:dyDescent="0.25">
      <c r="A58" s="14"/>
      <c r="B58" s="16">
        <f ca="1">A57</f>
        <v>45594</v>
      </c>
      <c r="C58" s="1" t="str">
        <f t="shared" ca="1" si="8"/>
        <v>=A57</v>
      </c>
      <c r="D58" t="str" cm="1">
        <f t="array" aca="1" ref="D58" ca="1">"V bunke " &amp; CELL("address",B58) &amp;" je číslo"</f>
        <v>V bunke $B$58 je číslo</v>
      </c>
    </row>
    <row r="59" spans="1:4" x14ac:dyDescent="0.25">
      <c r="B59" s="14" t="str">
        <f ca="1">TEXT(A57,"dddd")</f>
        <v>utorok</v>
      </c>
      <c r="C59" s="1" t="str">
        <f ca="1">_xlfn.FORMULATEXT(B59)</f>
        <v>=TEXT(A57;"dddd")</v>
      </c>
      <c r="D59" t="str" cm="1">
        <f t="array" aca="1" ref="D59" ca="1">"V bunke " &amp; CELL("address",B59) &amp;" je text"</f>
        <v>V bunke $B$59 je text</v>
      </c>
    </row>
    <row r="60" spans="1:4" x14ac:dyDescent="0.25">
      <c r="B60" s="14" t="str">
        <f ca="1">TEXT(A57,"mmmm")</f>
        <v>október</v>
      </c>
      <c r="C60" s="1" t="str">
        <f ca="1">_xlfn.FORMULATEXT(B60)</f>
        <v>=TEXT(A57;"mmmm")</v>
      </c>
      <c r="D60" t="str" cm="1">
        <f t="array" aca="1" ref="D60" ca="1">"V bunke " &amp; CELL("address",B60) &amp;" je text"</f>
        <v>V bunke $B$60 je text</v>
      </c>
    </row>
    <row r="62" spans="1:4" x14ac:dyDescent="0.25">
      <c r="B62" t="str">
        <f ca="1">LEFT(B57,2)</f>
        <v>45</v>
      </c>
      <c r="C62" s="1" t="str">
        <f ca="1">_xlfn.FORMULATEXT(B62)</f>
        <v>=LEFT(B57;2)</v>
      </c>
    </row>
    <row r="63" spans="1:4" x14ac:dyDescent="0.25">
      <c r="B63" t="str">
        <f ca="1">LEFT(B59,2)</f>
        <v>ut</v>
      </c>
      <c r="C63" s="1" t="str">
        <f ca="1">_xlfn.FORMULATEXT(B63)</f>
        <v>=LEFT(B59;2)</v>
      </c>
    </row>
  </sheetData>
  <mergeCells count="12">
    <mergeCell ref="A47:B47"/>
    <mergeCell ref="A48:B48"/>
    <mergeCell ref="A45:B45"/>
    <mergeCell ref="D41:D42"/>
    <mergeCell ref="D39:D40"/>
    <mergeCell ref="A41:A42"/>
    <mergeCell ref="A46:B46"/>
    <mergeCell ref="A52:B52"/>
    <mergeCell ref="A53:B53"/>
    <mergeCell ref="A54:B54"/>
    <mergeCell ref="A55:B55"/>
    <mergeCell ref="A49:B4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7C7FE-ACA2-4762-9809-0B4D29A76DC5}">
  <dimension ref="B2:R151"/>
  <sheetViews>
    <sheetView zoomScale="115" zoomScaleNormal="115" workbookViewId="0"/>
  </sheetViews>
  <sheetFormatPr defaultRowHeight="15" x14ac:dyDescent="0.25"/>
  <cols>
    <col min="2" max="2" width="9.85546875" bestFit="1" customWidth="1"/>
    <col min="3" max="3" width="12.140625" bestFit="1" customWidth="1"/>
    <col min="6" max="6" width="11.140625" bestFit="1" customWidth="1"/>
  </cols>
  <sheetData>
    <row r="2" spans="2:18" x14ac:dyDescent="0.25">
      <c r="B2" s="44" t="s">
        <v>246</v>
      </c>
      <c r="C2" s="44"/>
      <c r="D2" s="44"/>
      <c r="E2" s="44"/>
      <c r="F2" s="44"/>
      <c r="G2" s="44"/>
      <c r="H2" s="44"/>
      <c r="I2" s="44"/>
      <c r="J2" s="44"/>
      <c r="K2" s="44"/>
      <c r="L2" s="44"/>
      <c r="M2" s="44"/>
      <c r="N2" s="44"/>
      <c r="O2" s="44"/>
      <c r="P2" s="44"/>
      <c r="Q2" s="44"/>
      <c r="R2" s="44"/>
    </row>
    <row r="4" spans="2:18" x14ac:dyDescent="0.25">
      <c r="B4" s="33" t="s">
        <v>240</v>
      </c>
      <c r="C4" s="33" t="s">
        <v>241</v>
      </c>
      <c r="D4" s="2" t="s">
        <v>239</v>
      </c>
      <c r="E4" s="2" t="s">
        <v>242</v>
      </c>
      <c r="F4" s="35" t="s">
        <v>248</v>
      </c>
      <c r="G4" s="35" t="s">
        <v>404</v>
      </c>
    </row>
    <row r="5" spans="2:18" x14ac:dyDescent="0.25">
      <c r="B5" s="34" t="s">
        <v>50</v>
      </c>
      <c r="C5" s="34" t="s">
        <v>51</v>
      </c>
      <c r="F5" t="s">
        <v>249</v>
      </c>
    </row>
    <row r="6" spans="2:18" x14ac:dyDescent="0.25">
      <c r="B6" s="34" t="s">
        <v>53</v>
      </c>
      <c r="C6" s="34" t="s">
        <v>54</v>
      </c>
      <c r="F6" t="s">
        <v>250</v>
      </c>
    </row>
    <row r="7" spans="2:18" x14ac:dyDescent="0.25">
      <c r="B7" s="34" t="s">
        <v>55</v>
      </c>
      <c r="C7" s="34" t="s">
        <v>56</v>
      </c>
      <c r="F7" t="s">
        <v>251</v>
      </c>
    </row>
    <row r="8" spans="2:18" x14ac:dyDescent="0.25">
      <c r="B8" s="34" t="s">
        <v>57</v>
      </c>
      <c r="C8" s="34" t="s">
        <v>58</v>
      </c>
      <c r="F8" t="s">
        <v>252</v>
      </c>
    </row>
    <row r="9" spans="2:18" x14ac:dyDescent="0.25">
      <c r="B9" s="34" t="s">
        <v>59</v>
      </c>
      <c r="C9" s="34" t="s">
        <v>60</v>
      </c>
      <c r="F9" t="s">
        <v>253</v>
      </c>
    </row>
    <row r="10" spans="2:18" x14ac:dyDescent="0.25">
      <c r="B10" s="34" t="s">
        <v>61</v>
      </c>
      <c r="C10" s="34" t="s">
        <v>62</v>
      </c>
      <c r="F10" t="s">
        <v>254</v>
      </c>
    </row>
    <row r="11" spans="2:18" x14ac:dyDescent="0.25">
      <c r="B11" s="34" t="s">
        <v>63</v>
      </c>
      <c r="C11" s="34" t="s">
        <v>64</v>
      </c>
      <c r="F11" t="s">
        <v>255</v>
      </c>
    </row>
    <row r="12" spans="2:18" x14ac:dyDescent="0.25">
      <c r="B12" s="34" t="s">
        <v>65</v>
      </c>
      <c r="C12" s="34" t="s">
        <v>66</v>
      </c>
      <c r="F12" t="s">
        <v>256</v>
      </c>
    </row>
    <row r="13" spans="2:18" x14ac:dyDescent="0.25">
      <c r="B13" s="34" t="s">
        <v>67</v>
      </c>
      <c r="C13" s="34" t="s">
        <v>68</v>
      </c>
      <c r="F13" t="s">
        <v>257</v>
      </c>
    </row>
    <row r="14" spans="2:18" x14ac:dyDescent="0.25">
      <c r="B14" s="34" t="s">
        <v>69</v>
      </c>
      <c r="C14" s="34" t="s">
        <v>70</v>
      </c>
      <c r="F14" t="s">
        <v>258</v>
      </c>
    </row>
    <row r="15" spans="2:18" x14ac:dyDescent="0.25">
      <c r="B15" s="34" t="s">
        <v>71</v>
      </c>
      <c r="C15" s="34" t="s">
        <v>72</v>
      </c>
      <c r="F15" t="s">
        <v>259</v>
      </c>
    </row>
    <row r="16" spans="2:18" x14ac:dyDescent="0.25">
      <c r="B16" s="34" t="s">
        <v>73</v>
      </c>
      <c r="C16" s="34" t="s">
        <v>74</v>
      </c>
      <c r="F16" t="s">
        <v>260</v>
      </c>
    </row>
    <row r="17" spans="2:6" x14ac:dyDescent="0.25">
      <c r="B17" s="34" t="s">
        <v>75</v>
      </c>
      <c r="C17" s="34" t="s">
        <v>76</v>
      </c>
      <c r="F17" t="s">
        <v>261</v>
      </c>
    </row>
    <row r="18" spans="2:6" x14ac:dyDescent="0.25">
      <c r="B18" s="34" t="s">
        <v>77</v>
      </c>
      <c r="C18" s="34" t="s">
        <v>78</v>
      </c>
      <c r="F18" t="s">
        <v>262</v>
      </c>
    </row>
    <row r="19" spans="2:6" x14ac:dyDescent="0.25">
      <c r="B19" s="34" t="s">
        <v>79</v>
      </c>
      <c r="C19" s="34" t="s">
        <v>80</v>
      </c>
      <c r="F19" t="s">
        <v>263</v>
      </c>
    </row>
    <row r="20" spans="2:6" x14ac:dyDescent="0.25">
      <c r="B20" s="34" t="s">
        <v>81</v>
      </c>
      <c r="C20" s="34" t="s">
        <v>82</v>
      </c>
      <c r="F20" t="s">
        <v>264</v>
      </c>
    </row>
    <row r="21" spans="2:6" x14ac:dyDescent="0.25">
      <c r="B21" s="34" t="s">
        <v>83</v>
      </c>
      <c r="C21" s="34" t="s">
        <v>84</v>
      </c>
      <c r="F21" t="s">
        <v>265</v>
      </c>
    </row>
    <row r="22" spans="2:6" x14ac:dyDescent="0.25">
      <c r="B22" s="34" t="s">
        <v>85</v>
      </c>
      <c r="C22" s="34" t="s">
        <v>86</v>
      </c>
      <c r="F22" t="s">
        <v>266</v>
      </c>
    </row>
    <row r="23" spans="2:6" x14ac:dyDescent="0.25">
      <c r="B23" s="34" t="s">
        <v>87</v>
      </c>
      <c r="C23" s="34" t="s">
        <v>88</v>
      </c>
      <c r="F23" t="s">
        <v>267</v>
      </c>
    </row>
    <row r="24" spans="2:6" x14ac:dyDescent="0.25">
      <c r="B24" s="34" t="s">
        <v>89</v>
      </c>
      <c r="C24" s="34" t="s">
        <v>86</v>
      </c>
      <c r="F24" t="s">
        <v>268</v>
      </c>
    </row>
    <row r="25" spans="2:6" x14ac:dyDescent="0.25">
      <c r="B25" s="34" t="s">
        <v>90</v>
      </c>
      <c r="C25" s="34" t="s">
        <v>91</v>
      </c>
      <c r="F25" t="s">
        <v>269</v>
      </c>
    </row>
    <row r="26" spans="2:6" x14ac:dyDescent="0.25">
      <c r="B26" s="34" t="s">
        <v>92</v>
      </c>
      <c r="C26" s="34" t="s">
        <v>93</v>
      </c>
      <c r="F26" t="s">
        <v>270</v>
      </c>
    </row>
    <row r="27" spans="2:6" x14ac:dyDescent="0.25">
      <c r="B27" s="34" t="s">
        <v>94</v>
      </c>
      <c r="C27" s="34" t="s">
        <v>95</v>
      </c>
      <c r="F27" t="s">
        <v>271</v>
      </c>
    </row>
    <row r="28" spans="2:6" x14ac:dyDescent="0.25">
      <c r="B28" s="34" t="s">
        <v>96</v>
      </c>
      <c r="C28" s="34" t="s">
        <v>97</v>
      </c>
      <c r="F28" t="s">
        <v>272</v>
      </c>
    </row>
    <row r="29" spans="2:6" x14ac:dyDescent="0.25">
      <c r="B29" s="34" t="s">
        <v>57</v>
      </c>
      <c r="C29" s="34" t="s">
        <v>98</v>
      </c>
      <c r="F29" t="s">
        <v>273</v>
      </c>
    </row>
    <row r="30" spans="2:6" x14ac:dyDescent="0.25">
      <c r="B30" s="34" t="s">
        <v>99</v>
      </c>
      <c r="C30" s="34" t="s">
        <v>100</v>
      </c>
      <c r="F30" t="s">
        <v>274</v>
      </c>
    </row>
    <row r="31" spans="2:6" x14ac:dyDescent="0.25">
      <c r="B31" s="34" t="s">
        <v>101</v>
      </c>
      <c r="C31" s="34" t="s">
        <v>102</v>
      </c>
      <c r="F31" t="s">
        <v>275</v>
      </c>
    </row>
    <row r="32" spans="2:6" x14ac:dyDescent="0.25">
      <c r="B32" s="34" t="s">
        <v>71</v>
      </c>
      <c r="C32" s="34" t="s">
        <v>103</v>
      </c>
      <c r="F32" t="s">
        <v>276</v>
      </c>
    </row>
    <row r="33" spans="2:6" x14ac:dyDescent="0.25">
      <c r="B33" s="34" t="s">
        <v>104</v>
      </c>
      <c r="C33" s="34" t="s">
        <v>93</v>
      </c>
      <c r="F33" t="s">
        <v>277</v>
      </c>
    </row>
    <row r="34" spans="2:6" x14ac:dyDescent="0.25">
      <c r="B34" s="34" t="s">
        <v>105</v>
      </c>
      <c r="C34" s="34" t="s">
        <v>106</v>
      </c>
      <c r="F34" t="s">
        <v>278</v>
      </c>
    </row>
    <row r="35" spans="2:6" x14ac:dyDescent="0.25">
      <c r="B35" s="34" t="s">
        <v>107</v>
      </c>
      <c r="C35" s="34" t="s">
        <v>108</v>
      </c>
      <c r="F35" t="s">
        <v>279</v>
      </c>
    </row>
    <row r="36" spans="2:6" x14ac:dyDescent="0.25">
      <c r="B36" s="34" t="s">
        <v>109</v>
      </c>
      <c r="C36" s="34" t="s">
        <v>68</v>
      </c>
      <c r="F36" t="s">
        <v>280</v>
      </c>
    </row>
    <row r="37" spans="2:6" x14ac:dyDescent="0.25">
      <c r="B37" s="34" t="s">
        <v>110</v>
      </c>
      <c r="C37" s="34" t="s">
        <v>58</v>
      </c>
      <c r="F37" t="s">
        <v>281</v>
      </c>
    </row>
    <row r="38" spans="2:6" x14ac:dyDescent="0.25">
      <c r="B38" s="34" t="s">
        <v>87</v>
      </c>
      <c r="C38" s="34" t="s">
        <v>111</v>
      </c>
      <c r="F38" t="s">
        <v>282</v>
      </c>
    </row>
    <row r="39" spans="2:6" x14ac:dyDescent="0.25">
      <c r="B39" s="34" t="s">
        <v>112</v>
      </c>
      <c r="C39" s="34" t="s">
        <v>113</v>
      </c>
      <c r="F39" t="s">
        <v>283</v>
      </c>
    </row>
    <row r="40" spans="2:6" x14ac:dyDescent="0.25">
      <c r="B40" s="34" t="s">
        <v>114</v>
      </c>
      <c r="C40" s="34" t="s">
        <v>115</v>
      </c>
      <c r="F40" t="s">
        <v>284</v>
      </c>
    </row>
    <row r="41" spans="2:6" x14ac:dyDescent="0.25">
      <c r="B41" s="34" t="s">
        <v>116</v>
      </c>
      <c r="C41" s="34" t="s">
        <v>117</v>
      </c>
      <c r="F41" t="s">
        <v>285</v>
      </c>
    </row>
    <row r="42" spans="2:6" x14ac:dyDescent="0.25">
      <c r="B42" s="34" t="s">
        <v>118</v>
      </c>
      <c r="C42" s="34" t="s">
        <v>119</v>
      </c>
      <c r="F42" t="s">
        <v>286</v>
      </c>
    </row>
    <row r="43" spans="2:6" x14ac:dyDescent="0.25">
      <c r="B43" s="34" t="s">
        <v>120</v>
      </c>
      <c r="C43" s="34" t="s">
        <v>56</v>
      </c>
      <c r="F43" t="s">
        <v>287</v>
      </c>
    </row>
    <row r="44" spans="2:6" x14ac:dyDescent="0.25">
      <c r="B44" s="34" t="s">
        <v>121</v>
      </c>
      <c r="C44" s="34" t="s">
        <v>122</v>
      </c>
      <c r="F44" t="s">
        <v>288</v>
      </c>
    </row>
    <row r="45" spans="2:6" x14ac:dyDescent="0.25">
      <c r="B45" s="34" t="s">
        <v>123</v>
      </c>
      <c r="C45" s="34" t="s">
        <v>124</v>
      </c>
      <c r="F45" t="s">
        <v>289</v>
      </c>
    </row>
    <row r="46" spans="2:6" x14ac:dyDescent="0.25">
      <c r="B46" s="34" t="s">
        <v>125</v>
      </c>
      <c r="C46" s="34" t="s">
        <v>62</v>
      </c>
      <c r="F46" t="s">
        <v>290</v>
      </c>
    </row>
    <row r="47" spans="2:6" x14ac:dyDescent="0.25">
      <c r="B47" s="34" t="s">
        <v>126</v>
      </c>
      <c r="C47" s="34" t="s">
        <v>127</v>
      </c>
      <c r="F47" t="s">
        <v>291</v>
      </c>
    </row>
    <row r="48" spans="2:6" x14ac:dyDescent="0.25">
      <c r="B48" s="34" t="s">
        <v>128</v>
      </c>
      <c r="C48" s="34" t="s">
        <v>129</v>
      </c>
      <c r="F48" t="s">
        <v>292</v>
      </c>
    </row>
    <row r="49" spans="2:6" x14ac:dyDescent="0.25">
      <c r="B49" s="34" t="s">
        <v>130</v>
      </c>
      <c r="C49" s="34" t="s">
        <v>131</v>
      </c>
      <c r="F49" t="s">
        <v>293</v>
      </c>
    </row>
    <row r="50" spans="2:6" x14ac:dyDescent="0.25">
      <c r="B50" s="34" t="s">
        <v>114</v>
      </c>
      <c r="C50" s="34" t="s">
        <v>132</v>
      </c>
      <c r="F50" t="s">
        <v>294</v>
      </c>
    </row>
    <row r="51" spans="2:6" x14ac:dyDescent="0.25">
      <c r="B51" s="34" t="s">
        <v>55</v>
      </c>
      <c r="C51" s="34" t="s">
        <v>133</v>
      </c>
      <c r="F51" t="s">
        <v>295</v>
      </c>
    </row>
    <row r="52" spans="2:6" x14ac:dyDescent="0.25">
      <c r="B52" s="34" t="s">
        <v>134</v>
      </c>
      <c r="C52" s="34" t="s">
        <v>64</v>
      </c>
      <c r="F52" t="s">
        <v>296</v>
      </c>
    </row>
    <row r="53" spans="2:6" x14ac:dyDescent="0.25">
      <c r="B53" s="34" t="s">
        <v>135</v>
      </c>
      <c r="C53" s="34" t="s">
        <v>136</v>
      </c>
      <c r="F53" t="s">
        <v>297</v>
      </c>
    </row>
    <row r="54" spans="2:6" x14ac:dyDescent="0.25">
      <c r="B54" s="34" t="s">
        <v>137</v>
      </c>
      <c r="C54" s="34" t="s">
        <v>138</v>
      </c>
      <c r="F54" t="s">
        <v>298</v>
      </c>
    </row>
    <row r="55" spans="2:6" x14ac:dyDescent="0.25">
      <c r="B55" s="34" t="s">
        <v>139</v>
      </c>
      <c r="C55" s="34" t="s">
        <v>140</v>
      </c>
      <c r="F55" t="s">
        <v>299</v>
      </c>
    </row>
    <row r="56" spans="2:6" x14ac:dyDescent="0.25">
      <c r="B56" s="34" t="s">
        <v>141</v>
      </c>
      <c r="C56" s="34" t="s">
        <v>142</v>
      </c>
      <c r="F56" t="s">
        <v>300</v>
      </c>
    </row>
    <row r="57" spans="2:6" x14ac:dyDescent="0.25">
      <c r="B57" s="34" t="s">
        <v>143</v>
      </c>
      <c r="C57" s="34" t="s">
        <v>144</v>
      </c>
      <c r="F57" t="s">
        <v>301</v>
      </c>
    </row>
    <row r="58" spans="2:6" x14ac:dyDescent="0.25">
      <c r="B58" s="34" t="s">
        <v>53</v>
      </c>
      <c r="C58" s="34" t="s">
        <v>145</v>
      </c>
      <c r="F58" t="s">
        <v>302</v>
      </c>
    </row>
    <row r="59" spans="2:6" x14ac:dyDescent="0.25">
      <c r="B59" s="34" t="s">
        <v>135</v>
      </c>
      <c r="C59" s="34" t="s">
        <v>146</v>
      </c>
      <c r="F59" t="s">
        <v>303</v>
      </c>
    </row>
    <row r="60" spans="2:6" x14ac:dyDescent="0.25">
      <c r="B60" s="34" t="s">
        <v>147</v>
      </c>
      <c r="C60" s="34" t="s">
        <v>148</v>
      </c>
      <c r="F60" t="s">
        <v>304</v>
      </c>
    </row>
    <row r="61" spans="2:6" x14ac:dyDescent="0.25">
      <c r="B61" s="34" t="s">
        <v>149</v>
      </c>
      <c r="C61" s="34" t="s">
        <v>52</v>
      </c>
      <c r="F61" t="s">
        <v>305</v>
      </c>
    </row>
    <row r="62" spans="2:6" x14ac:dyDescent="0.25">
      <c r="B62" s="34" t="s">
        <v>150</v>
      </c>
      <c r="C62" s="34" t="s">
        <v>129</v>
      </c>
      <c r="F62" t="s">
        <v>306</v>
      </c>
    </row>
    <row r="63" spans="2:6" x14ac:dyDescent="0.25">
      <c r="B63" s="34" t="s">
        <v>151</v>
      </c>
      <c r="C63" s="34" t="s">
        <v>152</v>
      </c>
      <c r="F63" t="s">
        <v>307</v>
      </c>
    </row>
    <row r="64" spans="2:6" x14ac:dyDescent="0.25">
      <c r="B64" s="34" t="s">
        <v>153</v>
      </c>
      <c r="C64" s="34" t="s">
        <v>95</v>
      </c>
      <c r="F64" t="s">
        <v>308</v>
      </c>
    </row>
    <row r="65" spans="2:6" x14ac:dyDescent="0.25">
      <c r="B65" s="34" t="s">
        <v>154</v>
      </c>
      <c r="C65" s="34" t="s">
        <v>155</v>
      </c>
      <c r="F65" t="s">
        <v>309</v>
      </c>
    </row>
    <row r="66" spans="2:6" x14ac:dyDescent="0.25">
      <c r="B66" s="34" t="s">
        <v>141</v>
      </c>
      <c r="C66" s="34" t="s">
        <v>156</v>
      </c>
      <c r="F66" t="s">
        <v>310</v>
      </c>
    </row>
    <row r="67" spans="2:6" x14ac:dyDescent="0.25">
      <c r="B67" s="34" t="s">
        <v>157</v>
      </c>
      <c r="C67" s="34" t="s">
        <v>158</v>
      </c>
      <c r="F67" t="s">
        <v>311</v>
      </c>
    </row>
    <row r="68" spans="2:6" x14ac:dyDescent="0.25">
      <c r="B68" s="34" t="s">
        <v>159</v>
      </c>
      <c r="C68" s="34" t="s">
        <v>80</v>
      </c>
      <c r="F68" t="s">
        <v>312</v>
      </c>
    </row>
    <row r="69" spans="2:6" x14ac:dyDescent="0.25">
      <c r="B69" s="34" t="s">
        <v>92</v>
      </c>
      <c r="C69" s="34" t="s">
        <v>160</v>
      </c>
      <c r="F69" t="s">
        <v>313</v>
      </c>
    </row>
    <row r="70" spans="2:6" x14ac:dyDescent="0.25">
      <c r="B70" s="34" t="s">
        <v>161</v>
      </c>
      <c r="C70" s="34" t="s">
        <v>162</v>
      </c>
      <c r="F70" t="s">
        <v>314</v>
      </c>
    </row>
    <row r="71" spans="2:6" x14ac:dyDescent="0.25">
      <c r="B71" s="34" t="s">
        <v>163</v>
      </c>
      <c r="C71" s="34" t="s">
        <v>164</v>
      </c>
      <c r="F71" t="s">
        <v>315</v>
      </c>
    </row>
    <row r="72" spans="2:6" x14ac:dyDescent="0.25">
      <c r="B72" s="34" t="s">
        <v>135</v>
      </c>
      <c r="C72" s="34" t="s">
        <v>165</v>
      </c>
      <c r="F72" t="s">
        <v>316</v>
      </c>
    </row>
    <row r="73" spans="2:6" x14ac:dyDescent="0.25">
      <c r="B73" s="34" t="s">
        <v>166</v>
      </c>
      <c r="C73" s="34" t="s">
        <v>167</v>
      </c>
      <c r="F73" t="s">
        <v>317</v>
      </c>
    </row>
    <row r="74" spans="2:6" x14ac:dyDescent="0.25">
      <c r="B74" s="34" t="s">
        <v>168</v>
      </c>
      <c r="C74" s="34" t="s">
        <v>169</v>
      </c>
      <c r="F74" t="s">
        <v>318</v>
      </c>
    </row>
    <row r="75" spans="2:6" x14ac:dyDescent="0.25">
      <c r="B75" s="34" t="s">
        <v>170</v>
      </c>
      <c r="C75" s="34" t="s">
        <v>95</v>
      </c>
      <c r="F75" t="s">
        <v>319</v>
      </c>
    </row>
    <row r="76" spans="2:6" x14ac:dyDescent="0.25">
      <c r="B76" s="34" t="s">
        <v>69</v>
      </c>
      <c r="C76" s="34" t="s">
        <v>171</v>
      </c>
      <c r="F76" t="s">
        <v>320</v>
      </c>
    </row>
    <row r="77" spans="2:6" x14ac:dyDescent="0.25">
      <c r="B77" s="34" t="s">
        <v>114</v>
      </c>
      <c r="C77" s="34" t="s">
        <v>172</v>
      </c>
      <c r="F77" t="s">
        <v>321</v>
      </c>
    </row>
    <row r="78" spans="2:6" x14ac:dyDescent="0.25">
      <c r="B78" s="34" t="s">
        <v>105</v>
      </c>
      <c r="C78" s="34" t="s">
        <v>152</v>
      </c>
      <c r="F78" t="s">
        <v>322</v>
      </c>
    </row>
    <row r="79" spans="2:6" x14ac:dyDescent="0.25">
      <c r="B79" s="34" t="s">
        <v>173</v>
      </c>
      <c r="C79" s="34" t="s">
        <v>174</v>
      </c>
      <c r="F79" t="s">
        <v>323</v>
      </c>
    </row>
    <row r="80" spans="2:6" x14ac:dyDescent="0.25">
      <c r="B80" s="34" t="s">
        <v>175</v>
      </c>
      <c r="C80" s="34" t="s">
        <v>176</v>
      </c>
      <c r="F80" t="s">
        <v>324</v>
      </c>
    </row>
    <row r="81" spans="2:6" x14ac:dyDescent="0.25">
      <c r="B81" s="34" t="s">
        <v>177</v>
      </c>
      <c r="C81" s="34" t="s">
        <v>148</v>
      </c>
      <c r="F81" t="s">
        <v>325</v>
      </c>
    </row>
    <row r="82" spans="2:6" x14ac:dyDescent="0.25">
      <c r="B82" s="34" t="s">
        <v>178</v>
      </c>
      <c r="C82" s="34" t="s">
        <v>179</v>
      </c>
      <c r="F82" t="s">
        <v>326</v>
      </c>
    </row>
    <row r="83" spans="2:6" x14ac:dyDescent="0.25">
      <c r="B83" s="34" t="s">
        <v>75</v>
      </c>
      <c r="C83" s="34" t="s">
        <v>88</v>
      </c>
      <c r="F83" t="s">
        <v>327</v>
      </c>
    </row>
    <row r="84" spans="2:6" x14ac:dyDescent="0.25">
      <c r="B84" s="34" t="s">
        <v>180</v>
      </c>
      <c r="C84" s="34" t="s">
        <v>144</v>
      </c>
      <c r="F84" t="s">
        <v>328</v>
      </c>
    </row>
    <row r="85" spans="2:6" x14ac:dyDescent="0.25">
      <c r="B85" s="34" t="s">
        <v>181</v>
      </c>
      <c r="C85" s="34" t="s">
        <v>182</v>
      </c>
      <c r="F85" t="s">
        <v>329</v>
      </c>
    </row>
    <row r="86" spans="2:6" x14ac:dyDescent="0.25">
      <c r="B86" s="34" t="s">
        <v>161</v>
      </c>
      <c r="C86" s="34" t="s">
        <v>183</v>
      </c>
      <c r="F86" t="s">
        <v>330</v>
      </c>
    </row>
    <row r="87" spans="2:6" x14ac:dyDescent="0.25">
      <c r="B87" s="34" t="s">
        <v>184</v>
      </c>
      <c r="C87" s="34" t="s">
        <v>136</v>
      </c>
      <c r="F87" t="s">
        <v>331</v>
      </c>
    </row>
    <row r="88" spans="2:6" x14ac:dyDescent="0.25">
      <c r="B88" s="34" t="s">
        <v>125</v>
      </c>
      <c r="C88" s="34" t="s">
        <v>185</v>
      </c>
      <c r="F88" t="s">
        <v>332</v>
      </c>
    </row>
    <row r="89" spans="2:6" x14ac:dyDescent="0.25">
      <c r="B89" s="34" t="s">
        <v>186</v>
      </c>
      <c r="C89" s="34" t="s">
        <v>172</v>
      </c>
      <c r="F89" t="s">
        <v>333</v>
      </c>
    </row>
    <row r="90" spans="2:6" x14ac:dyDescent="0.25">
      <c r="B90" s="34" t="s">
        <v>57</v>
      </c>
      <c r="C90" s="34" t="s">
        <v>91</v>
      </c>
      <c r="F90" t="s">
        <v>334</v>
      </c>
    </row>
    <row r="91" spans="2:6" x14ac:dyDescent="0.25">
      <c r="B91" s="34" t="s">
        <v>187</v>
      </c>
      <c r="C91" s="34" t="s">
        <v>188</v>
      </c>
      <c r="F91" t="s">
        <v>335</v>
      </c>
    </row>
    <row r="92" spans="2:6" x14ac:dyDescent="0.25">
      <c r="B92" s="34" t="s">
        <v>181</v>
      </c>
      <c r="C92" s="34" t="s">
        <v>189</v>
      </c>
      <c r="F92" t="s">
        <v>336</v>
      </c>
    </row>
    <row r="93" spans="2:6" x14ac:dyDescent="0.25">
      <c r="B93" s="34" t="s">
        <v>61</v>
      </c>
      <c r="C93" s="34" t="s">
        <v>190</v>
      </c>
      <c r="F93" t="s">
        <v>337</v>
      </c>
    </row>
    <row r="94" spans="2:6" x14ac:dyDescent="0.25">
      <c r="B94" s="34" t="s">
        <v>170</v>
      </c>
      <c r="C94" s="34" t="s">
        <v>191</v>
      </c>
      <c r="F94" t="s">
        <v>338</v>
      </c>
    </row>
    <row r="95" spans="2:6" x14ac:dyDescent="0.25">
      <c r="B95" s="34" t="s">
        <v>99</v>
      </c>
      <c r="C95" s="34" t="s">
        <v>192</v>
      </c>
      <c r="F95" t="s">
        <v>339</v>
      </c>
    </row>
    <row r="96" spans="2:6" x14ac:dyDescent="0.25">
      <c r="B96" s="34" t="s">
        <v>193</v>
      </c>
      <c r="C96" s="34" t="s">
        <v>194</v>
      </c>
      <c r="F96" t="s">
        <v>340</v>
      </c>
    </row>
    <row r="97" spans="2:6" x14ac:dyDescent="0.25">
      <c r="B97" s="34" t="s">
        <v>195</v>
      </c>
      <c r="C97" s="34" t="s">
        <v>162</v>
      </c>
      <c r="F97" t="s">
        <v>341</v>
      </c>
    </row>
    <row r="98" spans="2:6" x14ac:dyDescent="0.25">
      <c r="B98" s="34" t="s">
        <v>196</v>
      </c>
      <c r="C98" s="34" t="s">
        <v>197</v>
      </c>
      <c r="F98" t="s">
        <v>342</v>
      </c>
    </row>
    <row r="99" spans="2:6" x14ac:dyDescent="0.25">
      <c r="B99" s="34" t="s">
        <v>198</v>
      </c>
      <c r="C99" s="34" t="s">
        <v>199</v>
      </c>
      <c r="F99" t="s">
        <v>343</v>
      </c>
    </row>
    <row r="100" spans="2:6" x14ac:dyDescent="0.25">
      <c r="B100" s="34" t="s">
        <v>178</v>
      </c>
      <c r="C100" s="34" t="s">
        <v>200</v>
      </c>
      <c r="F100" t="s">
        <v>344</v>
      </c>
    </row>
    <row r="101" spans="2:6" x14ac:dyDescent="0.25">
      <c r="B101" s="34" t="s">
        <v>154</v>
      </c>
      <c r="C101" s="34" t="s">
        <v>133</v>
      </c>
      <c r="F101" t="s">
        <v>345</v>
      </c>
    </row>
    <row r="102" spans="2:6" x14ac:dyDescent="0.25">
      <c r="B102" s="34" t="s">
        <v>201</v>
      </c>
      <c r="C102" s="34" t="s">
        <v>202</v>
      </c>
      <c r="F102" t="s">
        <v>346</v>
      </c>
    </row>
    <row r="103" spans="2:6" x14ac:dyDescent="0.25">
      <c r="B103" s="34" t="s">
        <v>83</v>
      </c>
      <c r="C103" s="34" t="s">
        <v>131</v>
      </c>
      <c r="F103" t="s">
        <v>347</v>
      </c>
    </row>
    <row r="104" spans="2:6" x14ac:dyDescent="0.25">
      <c r="B104" s="34" t="s">
        <v>96</v>
      </c>
      <c r="C104" s="34" t="s">
        <v>188</v>
      </c>
      <c r="F104" t="s">
        <v>348</v>
      </c>
    </row>
    <row r="105" spans="2:6" x14ac:dyDescent="0.25">
      <c r="B105" s="34" t="s">
        <v>203</v>
      </c>
      <c r="C105" s="34" t="s">
        <v>129</v>
      </c>
      <c r="F105" t="s">
        <v>349</v>
      </c>
    </row>
    <row r="106" spans="2:6" x14ac:dyDescent="0.25">
      <c r="B106" s="34" t="s">
        <v>90</v>
      </c>
      <c r="C106" s="34" t="s">
        <v>204</v>
      </c>
      <c r="F106" t="s">
        <v>350</v>
      </c>
    </row>
    <row r="107" spans="2:6" x14ac:dyDescent="0.25">
      <c r="B107" s="34" t="s">
        <v>205</v>
      </c>
      <c r="C107" s="34" t="s">
        <v>206</v>
      </c>
      <c r="F107" t="s">
        <v>351</v>
      </c>
    </row>
    <row r="108" spans="2:6" x14ac:dyDescent="0.25">
      <c r="B108" s="34" t="s">
        <v>99</v>
      </c>
      <c r="C108" s="34" t="s">
        <v>142</v>
      </c>
      <c r="F108" t="s">
        <v>352</v>
      </c>
    </row>
    <row r="109" spans="2:6" x14ac:dyDescent="0.25">
      <c r="B109" s="34" t="s">
        <v>207</v>
      </c>
      <c r="C109" s="34" t="s">
        <v>208</v>
      </c>
      <c r="F109" t="s">
        <v>353</v>
      </c>
    </row>
    <row r="110" spans="2:6" x14ac:dyDescent="0.25">
      <c r="B110" s="34" t="s">
        <v>209</v>
      </c>
      <c r="C110" s="34" t="s">
        <v>208</v>
      </c>
      <c r="F110" t="s">
        <v>354</v>
      </c>
    </row>
    <row r="111" spans="2:6" x14ac:dyDescent="0.25">
      <c r="B111" s="34" t="s">
        <v>90</v>
      </c>
      <c r="C111" s="34" t="s">
        <v>210</v>
      </c>
      <c r="F111" t="s">
        <v>355</v>
      </c>
    </row>
    <row r="112" spans="2:6" x14ac:dyDescent="0.25">
      <c r="B112" s="34" t="s">
        <v>75</v>
      </c>
      <c r="C112" s="34" t="s">
        <v>211</v>
      </c>
      <c r="F112" t="s">
        <v>356</v>
      </c>
    </row>
    <row r="113" spans="2:6" x14ac:dyDescent="0.25">
      <c r="B113" s="34" t="s">
        <v>170</v>
      </c>
      <c r="C113" s="34" t="s">
        <v>212</v>
      </c>
      <c r="F113" t="s">
        <v>357</v>
      </c>
    </row>
    <row r="114" spans="2:6" x14ac:dyDescent="0.25">
      <c r="B114" s="34" t="s">
        <v>213</v>
      </c>
      <c r="C114" s="34" t="s">
        <v>214</v>
      </c>
      <c r="F114" t="s">
        <v>358</v>
      </c>
    </row>
    <row r="115" spans="2:6" x14ac:dyDescent="0.25">
      <c r="B115" s="34" t="s">
        <v>215</v>
      </c>
      <c r="C115" s="34" t="s">
        <v>146</v>
      </c>
      <c r="F115" t="s">
        <v>359</v>
      </c>
    </row>
    <row r="116" spans="2:6" x14ac:dyDescent="0.25">
      <c r="B116" s="34" t="s">
        <v>216</v>
      </c>
      <c r="C116" s="34" t="s">
        <v>127</v>
      </c>
      <c r="F116" t="s">
        <v>360</v>
      </c>
    </row>
    <row r="117" spans="2:6" x14ac:dyDescent="0.25">
      <c r="B117" s="34" t="s">
        <v>216</v>
      </c>
      <c r="C117" s="34" t="s">
        <v>169</v>
      </c>
      <c r="F117" t="s">
        <v>361</v>
      </c>
    </row>
    <row r="118" spans="2:6" x14ac:dyDescent="0.25">
      <c r="B118" s="34" t="s">
        <v>215</v>
      </c>
      <c r="C118" s="34" t="s">
        <v>202</v>
      </c>
      <c r="F118" t="s">
        <v>362</v>
      </c>
    </row>
    <row r="119" spans="2:6" x14ac:dyDescent="0.25">
      <c r="B119" s="34" t="s">
        <v>186</v>
      </c>
      <c r="C119" s="34" t="s">
        <v>93</v>
      </c>
      <c r="F119" t="s">
        <v>363</v>
      </c>
    </row>
    <row r="120" spans="2:6" x14ac:dyDescent="0.25">
      <c r="B120" s="34" t="s">
        <v>180</v>
      </c>
      <c r="C120" s="34" t="s">
        <v>217</v>
      </c>
      <c r="F120" t="s">
        <v>364</v>
      </c>
    </row>
    <row r="121" spans="2:6" x14ac:dyDescent="0.25">
      <c r="B121" s="34" t="s">
        <v>153</v>
      </c>
      <c r="C121" s="34" t="s">
        <v>218</v>
      </c>
      <c r="F121" t="s">
        <v>365</v>
      </c>
    </row>
    <row r="122" spans="2:6" x14ac:dyDescent="0.25">
      <c r="B122" s="34" t="s">
        <v>219</v>
      </c>
      <c r="C122" s="34" t="s">
        <v>220</v>
      </c>
      <c r="F122" t="s">
        <v>366</v>
      </c>
    </row>
    <row r="123" spans="2:6" x14ac:dyDescent="0.25">
      <c r="B123" s="34" t="s">
        <v>221</v>
      </c>
      <c r="C123" s="34" t="s">
        <v>222</v>
      </c>
      <c r="F123" t="s">
        <v>367</v>
      </c>
    </row>
    <row r="124" spans="2:6" x14ac:dyDescent="0.25">
      <c r="B124" s="34" t="s">
        <v>223</v>
      </c>
      <c r="C124" s="34" t="s">
        <v>224</v>
      </c>
      <c r="F124" t="s">
        <v>368</v>
      </c>
    </row>
    <row r="125" spans="2:6" x14ac:dyDescent="0.25">
      <c r="B125" s="34" t="s">
        <v>121</v>
      </c>
      <c r="C125" s="34" t="s">
        <v>160</v>
      </c>
      <c r="F125" t="s">
        <v>369</v>
      </c>
    </row>
    <row r="126" spans="2:6" x14ac:dyDescent="0.25">
      <c r="B126" s="34" t="s">
        <v>225</v>
      </c>
      <c r="C126" s="34" t="s">
        <v>93</v>
      </c>
      <c r="F126" t="s">
        <v>370</v>
      </c>
    </row>
    <row r="127" spans="2:6" x14ac:dyDescent="0.25">
      <c r="B127" s="34" t="s">
        <v>177</v>
      </c>
      <c r="C127" s="34" t="s">
        <v>226</v>
      </c>
      <c r="F127" t="s">
        <v>371</v>
      </c>
    </row>
    <row r="128" spans="2:6" x14ac:dyDescent="0.25">
      <c r="B128" s="34" t="s">
        <v>227</v>
      </c>
      <c r="C128" s="34" t="s">
        <v>52</v>
      </c>
      <c r="F128" t="s">
        <v>372</v>
      </c>
    </row>
    <row r="129" spans="2:6" x14ac:dyDescent="0.25">
      <c r="B129" s="34" t="s">
        <v>150</v>
      </c>
      <c r="C129" s="34" t="s">
        <v>228</v>
      </c>
      <c r="F129" t="s">
        <v>373</v>
      </c>
    </row>
    <row r="130" spans="2:6" x14ac:dyDescent="0.25">
      <c r="B130" s="34" t="s">
        <v>186</v>
      </c>
      <c r="C130" s="34" t="s">
        <v>165</v>
      </c>
      <c r="F130" t="s">
        <v>374</v>
      </c>
    </row>
    <row r="131" spans="2:6" x14ac:dyDescent="0.25">
      <c r="B131" s="34" t="s">
        <v>143</v>
      </c>
      <c r="C131" s="34" t="s">
        <v>58</v>
      </c>
      <c r="F131" t="s">
        <v>375</v>
      </c>
    </row>
    <row r="132" spans="2:6" x14ac:dyDescent="0.25">
      <c r="B132" s="34" t="s">
        <v>77</v>
      </c>
      <c r="C132" s="34" t="s">
        <v>169</v>
      </c>
      <c r="F132" t="s">
        <v>376</v>
      </c>
    </row>
    <row r="133" spans="2:6" x14ac:dyDescent="0.25">
      <c r="B133" s="34" t="s">
        <v>229</v>
      </c>
      <c r="C133" s="34" t="s">
        <v>197</v>
      </c>
      <c r="F133" t="s">
        <v>377</v>
      </c>
    </row>
    <row r="134" spans="2:6" x14ac:dyDescent="0.25">
      <c r="B134" s="34" t="s">
        <v>181</v>
      </c>
      <c r="C134" s="34" t="s">
        <v>100</v>
      </c>
      <c r="F134" t="s">
        <v>378</v>
      </c>
    </row>
    <row r="135" spans="2:6" x14ac:dyDescent="0.25">
      <c r="B135" s="34" t="s">
        <v>112</v>
      </c>
      <c r="C135" s="34" t="s">
        <v>230</v>
      </c>
      <c r="F135" t="s">
        <v>379</v>
      </c>
    </row>
    <row r="136" spans="2:6" x14ac:dyDescent="0.25">
      <c r="B136" s="34" t="s">
        <v>231</v>
      </c>
      <c r="C136" s="34" t="s">
        <v>97</v>
      </c>
      <c r="F136" t="s">
        <v>380</v>
      </c>
    </row>
    <row r="137" spans="2:6" x14ac:dyDescent="0.25">
      <c r="B137" s="34" t="s">
        <v>225</v>
      </c>
      <c r="C137" s="34" t="s">
        <v>162</v>
      </c>
      <c r="F137" t="s">
        <v>381</v>
      </c>
    </row>
    <row r="138" spans="2:6" x14ac:dyDescent="0.25">
      <c r="B138" s="34" t="s">
        <v>221</v>
      </c>
      <c r="C138" s="34" t="s">
        <v>146</v>
      </c>
      <c r="F138" t="s">
        <v>382</v>
      </c>
    </row>
    <row r="139" spans="2:6" x14ac:dyDescent="0.25">
      <c r="B139" s="34" t="s">
        <v>232</v>
      </c>
      <c r="C139" s="34" t="s">
        <v>148</v>
      </c>
      <c r="F139" t="s">
        <v>383</v>
      </c>
    </row>
    <row r="140" spans="2:6" x14ac:dyDescent="0.25">
      <c r="B140" s="34" t="s">
        <v>233</v>
      </c>
      <c r="C140" s="34" t="s">
        <v>228</v>
      </c>
      <c r="F140" t="s">
        <v>384</v>
      </c>
    </row>
    <row r="141" spans="2:6" x14ac:dyDescent="0.25">
      <c r="B141" s="34" t="s">
        <v>234</v>
      </c>
      <c r="C141" s="34" t="s">
        <v>235</v>
      </c>
      <c r="F141" t="s">
        <v>385</v>
      </c>
    </row>
    <row r="142" spans="2:6" x14ac:dyDescent="0.25">
      <c r="B142" s="34" t="s">
        <v>104</v>
      </c>
      <c r="C142" s="34" t="s">
        <v>144</v>
      </c>
      <c r="F142" t="s">
        <v>386</v>
      </c>
    </row>
    <row r="143" spans="2:6" x14ac:dyDescent="0.25">
      <c r="B143" s="34" t="s">
        <v>223</v>
      </c>
      <c r="C143" s="34" t="s">
        <v>230</v>
      </c>
      <c r="F143" t="s">
        <v>387</v>
      </c>
    </row>
    <row r="144" spans="2:6" x14ac:dyDescent="0.25">
      <c r="B144" s="34" t="s">
        <v>90</v>
      </c>
      <c r="C144" s="34" t="s">
        <v>138</v>
      </c>
      <c r="F144" t="s">
        <v>388</v>
      </c>
    </row>
    <row r="145" spans="2:6" x14ac:dyDescent="0.25">
      <c r="B145" s="34" t="s">
        <v>203</v>
      </c>
      <c r="C145" s="34" t="s">
        <v>68</v>
      </c>
      <c r="F145" t="s">
        <v>389</v>
      </c>
    </row>
    <row r="146" spans="2:6" x14ac:dyDescent="0.25">
      <c r="B146" s="34" t="s">
        <v>153</v>
      </c>
      <c r="C146" s="34" t="s">
        <v>88</v>
      </c>
      <c r="F146" t="s">
        <v>390</v>
      </c>
    </row>
    <row r="147" spans="2:6" x14ac:dyDescent="0.25">
      <c r="B147" s="34" t="s">
        <v>149</v>
      </c>
      <c r="C147" s="34" t="s">
        <v>236</v>
      </c>
      <c r="F147" t="s">
        <v>391</v>
      </c>
    </row>
    <row r="148" spans="2:6" x14ac:dyDescent="0.25">
      <c r="B148" s="34" t="s">
        <v>123</v>
      </c>
      <c r="C148" s="34" t="s">
        <v>237</v>
      </c>
      <c r="F148" t="s">
        <v>392</v>
      </c>
    </row>
    <row r="149" spans="2:6" x14ac:dyDescent="0.25">
      <c r="B149" s="34" t="s">
        <v>77</v>
      </c>
      <c r="C149" s="34" t="s">
        <v>122</v>
      </c>
      <c r="F149" t="s">
        <v>393</v>
      </c>
    </row>
    <row r="150" spans="2:6" x14ac:dyDescent="0.25">
      <c r="B150" s="34" t="s">
        <v>238</v>
      </c>
      <c r="C150" s="34" t="s">
        <v>119</v>
      </c>
      <c r="F150" t="s">
        <v>394</v>
      </c>
    </row>
    <row r="151" spans="2:6" x14ac:dyDescent="0.25">
      <c r="B151" s="34" t="s">
        <v>233</v>
      </c>
      <c r="C151" s="34" t="s">
        <v>217</v>
      </c>
      <c r="F151" t="s">
        <v>395</v>
      </c>
    </row>
  </sheetData>
  <mergeCells count="1">
    <mergeCell ref="B2:R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CD24D-77AB-49A8-AF2E-805286E36F5B}">
  <dimension ref="B2:R151"/>
  <sheetViews>
    <sheetView zoomScale="115" zoomScaleNormal="115" workbookViewId="0"/>
  </sheetViews>
  <sheetFormatPr defaultRowHeight="15" x14ac:dyDescent="0.25"/>
  <cols>
    <col min="2" max="2" width="9.85546875" bestFit="1" customWidth="1"/>
    <col min="3" max="3" width="12.140625" bestFit="1" customWidth="1"/>
    <col min="6" max="6" width="11.140625" bestFit="1" customWidth="1"/>
  </cols>
  <sheetData>
    <row r="2" spans="2:18" x14ac:dyDescent="0.25">
      <c r="B2" s="44" t="s">
        <v>397</v>
      </c>
      <c r="C2" s="44"/>
      <c r="D2" s="44"/>
      <c r="E2" s="44"/>
      <c r="F2" s="44"/>
      <c r="G2" s="44"/>
      <c r="H2" s="44"/>
      <c r="I2" s="44"/>
      <c r="J2" s="44"/>
      <c r="K2" s="44"/>
      <c r="L2" s="44"/>
      <c r="M2" s="44"/>
      <c r="N2" s="44"/>
      <c r="O2" s="44"/>
      <c r="P2" s="44"/>
      <c r="Q2" s="44"/>
      <c r="R2" s="44"/>
    </row>
    <row r="4" spans="2:18" x14ac:dyDescent="0.25">
      <c r="B4" s="33" t="s">
        <v>240</v>
      </c>
      <c r="C4" s="33" t="s">
        <v>241</v>
      </c>
      <c r="D4" s="2" t="s">
        <v>239</v>
      </c>
      <c r="E4" s="35" t="s">
        <v>242</v>
      </c>
      <c r="F4" s="35" t="s">
        <v>248</v>
      </c>
      <c r="G4" s="35" t="s">
        <v>404</v>
      </c>
    </row>
    <row r="5" spans="2:18" x14ac:dyDescent="0.25">
      <c r="B5" s="34" t="s">
        <v>50</v>
      </c>
      <c r="C5" s="34" t="s">
        <v>51</v>
      </c>
      <c r="F5" t="s">
        <v>249</v>
      </c>
    </row>
    <row r="6" spans="2:18" x14ac:dyDescent="0.25">
      <c r="B6" s="34" t="s">
        <v>53</v>
      </c>
      <c r="C6" s="34" t="s">
        <v>54</v>
      </c>
      <c r="F6" t="s">
        <v>250</v>
      </c>
    </row>
    <row r="7" spans="2:18" x14ac:dyDescent="0.25">
      <c r="B7" s="34" t="s">
        <v>55</v>
      </c>
      <c r="C7" s="34" t="s">
        <v>56</v>
      </c>
      <c r="F7" t="s">
        <v>251</v>
      </c>
    </row>
    <row r="8" spans="2:18" x14ac:dyDescent="0.25">
      <c r="B8" s="34" t="s">
        <v>57</v>
      </c>
      <c r="C8" s="34" t="s">
        <v>58</v>
      </c>
      <c r="F8" t="s">
        <v>252</v>
      </c>
    </row>
    <row r="9" spans="2:18" x14ac:dyDescent="0.25">
      <c r="B9" s="34" t="s">
        <v>59</v>
      </c>
      <c r="C9" s="34" t="s">
        <v>60</v>
      </c>
      <c r="F9" t="s">
        <v>253</v>
      </c>
    </row>
    <row r="10" spans="2:18" x14ac:dyDescent="0.25">
      <c r="B10" s="34" t="s">
        <v>61</v>
      </c>
      <c r="C10" s="34" t="s">
        <v>62</v>
      </c>
      <c r="F10" t="s">
        <v>254</v>
      </c>
    </row>
    <row r="11" spans="2:18" x14ac:dyDescent="0.25">
      <c r="B11" s="34" t="s">
        <v>63</v>
      </c>
      <c r="C11" s="34" t="s">
        <v>64</v>
      </c>
      <c r="F11" t="s">
        <v>255</v>
      </c>
    </row>
    <row r="12" spans="2:18" x14ac:dyDescent="0.25">
      <c r="B12" s="34" t="s">
        <v>65</v>
      </c>
      <c r="C12" s="34" t="s">
        <v>66</v>
      </c>
      <c r="F12" t="s">
        <v>256</v>
      </c>
    </row>
    <row r="13" spans="2:18" x14ac:dyDescent="0.25">
      <c r="B13" s="34" t="s">
        <v>67</v>
      </c>
      <c r="C13" s="34" t="s">
        <v>68</v>
      </c>
      <c r="F13" t="s">
        <v>257</v>
      </c>
    </row>
    <row r="14" spans="2:18" x14ac:dyDescent="0.25">
      <c r="B14" s="34" t="s">
        <v>69</v>
      </c>
      <c r="C14" s="34" t="s">
        <v>70</v>
      </c>
      <c r="F14" t="s">
        <v>258</v>
      </c>
    </row>
    <row r="15" spans="2:18" x14ac:dyDescent="0.25">
      <c r="B15" s="34" t="s">
        <v>71</v>
      </c>
      <c r="C15" s="34" t="s">
        <v>72</v>
      </c>
      <c r="F15" t="s">
        <v>259</v>
      </c>
    </row>
    <row r="16" spans="2:18" x14ac:dyDescent="0.25">
      <c r="B16" s="34" t="s">
        <v>73</v>
      </c>
      <c r="C16" s="34" t="s">
        <v>74</v>
      </c>
      <c r="F16" t="s">
        <v>260</v>
      </c>
    </row>
    <row r="17" spans="2:6" x14ac:dyDescent="0.25">
      <c r="B17" s="34" t="s">
        <v>75</v>
      </c>
      <c r="C17" s="34" t="s">
        <v>76</v>
      </c>
      <c r="F17" t="s">
        <v>261</v>
      </c>
    </row>
    <row r="18" spans="2:6" x14ac:dyDescent="0.25">
      <c r="B18" s="34" t="s">
        <v>77</v>
      </c>
      <c r="C18" s="34" t="s">
        <v>78</v>
      </c>
      <c r="F18" t="s">
        <v>262</v>
      </c>
    </row>
    <row r="19" spans="2:6" x14ac:dyDescent="0.25">
      <c r="B19" s="34" t="s">
        <v>79</v>
      </c>
      <c r="C19" s="34" t="s">
        <v>80</v>
      </c>
      <c r="F19" t="s">
        <v>263</v>
      </c>
    </row>
    <row r="20" spans="2:6" x14ac:dyDescent="0.25">
      <c r="B20" s="34" t="s">
        <v>81</v>
      </c>
      <c r="C20" s="34" t="s">
        <v>82</v>
      </c>
      <c r="F20" t="s">
        <v>264</v>
      </c>
    </row>
    <row r="21" spans="2:6" x14ac:dyDescent="0.25">
      <c r="B21" s="34" t="s">
        <v>83</v>
      </c>
      <c r="C21" s="34" t="s">
        <v>84</v>
      </c>
      <c r="F21" t="s">
        <v>265</v>
      </c>
    </row>
    <row r="22" spans="2:6" x14ac:dyDescent="0.25">
      <c r="B22" s="34" t="s">
        <v>85</v>
      </c>
      <c r="C22" s="34" t="s">
        <v>86</v>
      </c>
      <c r="F22" t="s">
        <v>266</v>
      </c>
    </row>
    <row r="23" spans="2:6" x14ac:dyDescent="0.25">
      <c r="B23" s="34" t="s">
        <v>87</v>
      </c>
      <c r="C23" s="34" t="s">
        <v>88</v>
      </c>
      <c r="F23" t="s">
        <v>267</v>
      </c>
    </row>
    <row r="24" spans="2:6" x14ac:dyDescent="0.25">
      <c r="B24" s="34" t="s">
        <v>89</v>
      </c>
      <c r="C24" s="34" t="s">
        <v>86</v>
      </c>
      <c r="F24" t="s">
        <v>268</v>
      </c>
    </row>
    <row r="25" spans="2:6" x14ac:dyDescent="0.25">
      <c r="B25" s="34" t="s">
        <v>90</v>
      </c>
      <c r="C25" s="34" t="s">
        <v>91</v>
      </c>
      <c r="F25" t="s">
        <v>269</v>
      </c>
    </row>
    <row r="26" spans="2:6" x14ac:dyDescent="0.25">
      <c r="B26" s="34" t="s">
        <v>92</v>
      </c>
      <c r="C26" s="34" t="s">
        <v>93</v>
      </c>
      <c r="F26" t="s">
        <v>270</v>
      </c>
    </row>
    <row r="27" spans="2:6" x14ac:dyDescent="0.25">
      <c r="B27" s="34" t="s">
        <v>94</v>
      </c>
      <c r="C27" s="34" t="s">
        <v>95</v>
      </c>
      <c r="F27" t="s">
        <v>271</v>
      </c>
    </row>
    <row r="28" spans="2:6" x14ac:dyDescent="0.25">
      <c r="B28" s="34" t="s">
        <v>96</v>
      </c>
      <c r="C28" s="34" t="s">
        <v>97</v>
      </c>
      <c r="F28" t="s">
        <v>272</v>
      </c>
    </row>
    <row r="29" spans="2:6" x14ac:dyDescent="0.25">
      <c r="B29" s="34" t="s">
        <v>57</v>
      </c>
      <c r="C29" s="34" t="s">
        <v>98</v>
      </c>
      <c r="F29" t="s">
        <v>273</v>
      </c>
    </row>
    <row r="30" spans="2:6" x14ac:dyDescent="0.25">
      <c r="B30" s="34" t="s">
        <v>99</v>
      </c>
      <c r="C30" s="34" t="s">
        <v>100</v>
      </c>
      <c r="F30" t="s">
        <v>274</v>
      </c>
    </row>
    <row r="31" spans="2:6" x14ac:dyDescent="0.25">
      <c r="B31" s="34" t="s">
        <v>101</v>
      </c>
      <c r="C31" s="34" t="s">
        <v>102</v>
      </c>
      <c r="F31" t="s">
        <v>275</v>
      </c>
    </row>
    <row r="32" spans="2:6" x14ac:dyDescent="0.25">
      <c r="B32" s="34" t="s">
        <v>71</v>
      </c>
      <c r="C32" s="34" t="s">
        <v>103</v>
      </c>
      <c r="F32" t="s">
        <v>276</v>
      </c>
    </row>
    <row r="33" spans="2:6" x14ac:dyDescent="0.25">
      <c r="B33" s="34" t="s">
        <v>104</v>
      </c>
      <c r="C33" s="34" t="s">
        <v>93</v>
      </c>
      <c r="F33" t="s">
        <v>277</v>
      </c>
    </row>
    <row r="34" spans="2:6" x14ac:dyDescent="0.25">
      <c r="B34" s="34" t="s">
        <v>105</v>
      </c>
      <c r="C34" s="34" t="s">
        <v>106</v>
      </c>
      <c r="F34" t="s">
        <v>278</v>
      </c>
    </row>
    <row r="35" spans="2:6" x14ac:dyDescent="0.25">
      <c r="B35" s="34" t="s">
        <v>107</v>
      </c>
      <c r="C35" s="34" t="s">
        <v>108</v>
      </c>
      <c r="F35" t="s">
        <v>279</v>
      </c>
    </row>
    <row r="36" spans="2:6" x14ac:dyDescent="0.25">
      <c r="B36" s="34" t="s">
        <v>109</v>
      </c>
      <c r="C36" s="34" t="s">
        <v>68</v>
      </c>
      <c r="F36" t="s">
        <v>280</v>
      </c>
    </row>
    <row r="37" spans="2:6" x14ac:dyDescent="0.25">
      <c r="B37" s="34" t="s">
        <v>110</v>
      </c>
      <c r="C37" s="34" t="s">
        <v>58</v>
      </c>
      <c r="F37" t="s">
        <v>281</v>
      </c>
    </row>
    <row r="38" spans="2:6" x14ac:dyDescent="0.25">
      <c r="B38" s="34" t="s">
        <v>87</v>
      </c>
      <c r="C38" s="34" t="s">
        <v>111</v>
      </c>
      <c r="F38" t="s">
        <v>282</v>
      </c>
    </row>
    <row r="39" spans="2:6" x14ac:dyDescent="0.25">
      <c r="B39" s="34" t="s">
        <v>112</v>
      </c>
      <c r="C39" s="34" t="s">
        <v>113</v>
      </c>
      <c r="F39" t="s">
        <v>283</v>
      </c>
    </row>
    <row r="40" spans="2:6" x14ac:dyDescent="0.25">
      <c r="B40" s="34" t="s">
        <v>114</v>
      </c>
      <c r="C40" s="34" t="s">
        <v>115</v>
      </c>
      <c r="F40" t="s">
        <v>284</v>
      </c>
    </row>
    <row r="41" spans="2:6" x14ac:dyDescent="0.25">
      <c r="B41" s="34" t="s">
        <v>116</v>
      </c>
      <c r="C41" s="34" t="s">
        <v>117</v>
      </c>
      <c r="F41" t="s">
        <v>285</v>
      </c>
    </row>
    <row r="42" spans="2:6" x14ac:dyDescent="0.25">
      <c r="B42" s="34" t="s">
        <v>118</v>
      </c>
      <c r="C42" s="34" t="s">
        <v>119</v>
      </c>
      <c r="F42" t="s">
        <v>286</v>
      </c>
    </row>
    <row r="43" spans="2:6" x14ac:dyDescent="0.25">
      <c r="B43" s="34" t="s">
        <v>120</v>
      </c>
      <c r="C43" s="34" t="s">
        <v>56</v>
      </c>
      <c r="F43" t="s">
        <v>287</v>
      </c>
    </row>
    <row r="44" spans="2:6" x14ac:dyDescent="0.25">
      <c r="B44" s="34" t="s">
        <v>121</v>
      </c>
      <c r="C44" s="34" t="s">
        <v>122</v>
      </c>
      <c r="F44" t="s">
        <v>288</v>
      </c>
    </row>
    <row r="45" spans="2:6" x14ac:dyDescent="0.25">
      <c r="B45" s="34" t="s">
        <v>123</v>
      </c>
      <c r="C45" s="34" t="s">
        <v>124</v>
      </c>
      <c r="F45" t="s">
        <v>289</v>
      </c>
    </row>
    <row r="46" spans="2:6" x14ac:dyDescent="0.25">
      <c r="B46" s="34" t="s">
        <v>125</v>
      </c>
      <c r="C46" s="34" t="s">
        <v>62</v>
      </c>
      <c r="F46" t="s">
        <v>290</v>
      </c>
    </row>
    <row r="47" spans="2:6" x14ac:dyDescent="0.25">
      <c r="B47" s="34" t="s">
        <v>126</v>
      </c>
      <c r="C47" s="34" t="s">
        <v>127</v>
      </c>
      <c r="F47" t="s">
        <v>291</v>
      </c>
    </row>
    <row r="48" spans="2:6" x14ac:dyDescent="0.25">
      <c r="B48" s="34" t="s">
        <v>128</v>
      </c>
      <c r="C48" s="34" t="s">
        <v>129</v>
      </c>
      <c r="F48" t="s">
        <v>292</v>
      </c>
    </row>
    <row r="49" spans="2:6" x14ac:dyDescent="0.25">
      <c r="B49" s="34" t="s">
        <v>130</v>
      </c>
      <c r="C49" s="34" t="s">
        <v>131</v>
      </c>
      <c r="F49" t="s">
        <v>293</v>
      </c>
    </row>
    <row r="50" spans="2:6" x14ac:dyDescent="0.25">
      <c r="B50" s="34" t="s">
        <v>114</v>
      </c>
      <c r="C50" s="34" t="s">
        <v>132</v>
      </c>
      <c r="F50" t="s">
        <v>294</v>
      </c>
    </row>
    <row r="51" spans="2:6" x14ac:dyDescent="0.25">
      <c r="B51" s="34" t="s">
        <v>55</v>
      </c>
      <c r="C51" s="34" t="s">
        <v>133</v>
      </c>
      <c r="F51" t="s">
        <v>295</v>
      </c>
    </row>
    <row r="52" spans="2:6" x14ac:dyDescent="0.25">
      <c r="B52" s="34" t="s">
        <v>134</v>
      </c>
      <c r="C52" s="34" t="s">
        <v>64</v>
      </c>
      <c r="F52" t="s">
        <v>296</v>
      </c>
    </row>
    <row r="53" spans="2:6" x14ac:dyDescent="0.25">
      <c r="B53" s="34" t="s">
        <v>135</v>
      </c>
      <c r="C53" s="34" t="s">
        <v>136</v>
      </c>
      <c r="F53" t="s">
        <v>297</v>
      </c>
    </row>
    <row r="54" spans="2:6" x14ac:dyDescent="0.25">
      <c r="B54" s="34" t="s">
        <v>137</v>
      </c>
      <c r="C54" s="34" t="s">
        <v>138</v>
      </c>
      <c r="F54" t="s">
        <v>298</v>
      </c>
    </row>
    <row r="55" spans="2:6" x14ac:dyDescent="0.25">
      <c r="B55" s="34" t="s">
        <v>139</v>
      </c>
      <c r="C55" s="34" t="s">
        <v>140</v>
      </c>
      <c r="F55" t="s">
        <v>299</v>
      </c>
    </row>
    <row r="56" spans="2:6" x14ac:dyDescent="0.25">
      <c r="B56" s="34" t="s">
        <v>141</v>
      </c>
      <c r="C56" s="34" t="s">
        <v>142</v>
      </c>
      <c r="F56" t="s">
        <v>300</v>
      </c>
    </row>
    <row r="57" spans="2:6" x14ac:dyDescent="0.25">
      <c r="B57" s="34" t="s">
        <v>143</v>
      </c>
      <c r="C57" s="34" t="s">
        <v>144</v>
      </c>
      <c r="F57" t="s">
        <v>301</v>
      </c>
    </row>
    <row r="58" spans="2:6" x14ac:dyDescent="0.25">
      <c r="B58" s="34" t="s">
        <v>53</v>
      </c>
      <c r="C58" s="34" t="s">
        <v>145</v>
      </c>
      <c r="F58" t="s">
        <v>302</v>
      </c>
    </row>
    <row r="59" spans="2:6" x14ac:dyDescent="0.25">
      <c r="B59" s="34" t="s">
        <v>135</v>
      </c>
      <c r="C59" s="34" t="s">
        <v>146</v>
      </c>
      <c r="F59" t="s">
        <v>303</v>
      </c>
    </row>
    <row r="60" spans="2:6" x14ac:dyDescent="0.25">
      <c r="B60" s="34" t="s">
        <v>147</v>
      </c>
      <c r="C60" s="34" t="s">
        <v>148</v>
      </c>
      <c r="F60" t="s">
        <v>304</v>
      </c>
    </row>
    <row r="61" spans="2:6" x14ac:dyDescent="0.25">
      <c r="B61" s="34" t="s">
        <v>149</v>
      </c>
      <c r="C61" s="34" t="s">
        <v>52</v>
      </c>
      <c r="F61" t="s">
        <v>305</v>
      </c>
    </row>
    <row r="62" spans="2:6" x14ac:dyDescent="0.25">
      <c r="B62" s="34" t="s">
        <v>150</v>
      </c>
      <c r="C62" s="34" t="s">
        <v>129</v>
      </c>
      <c r="F62" t="s">
        <v>306</v>
      </c>
    </row>
    <row r="63" spans="2:6" x14ac:dyDescent="0.25">
      <c r="B63" s="34" t="s">
        <v>151</v>
      </c>
      <c r="C63" s="34" t="s">
        <v>152</v>
      </c>
      <c r="F63" t="s">
        <v>307</v>
      </c>
    </row>
    <row r="64" spans="2:6" x14ac:dyDescent="0.25">
      <c r="B64" s="34" t="s">
        <v>153</v>
      </c>
      <c r="C64" s="34" t="s">
        <v>95</v>
      </c>
      <c r="F64" t="s">
        <v>308</v>
      </c>
    </row>
    <row r="65" spans="2:6" x14ac:dyDescent="0.25">
      <c r="B65" s="34" t="s">
        <v>154</v>
      </c>
      <c r="C65" s="34" t="s">
        <v>155</v>
      </c>
      <c r="F65" t="s">
        <v>309</v>
      </c>
    </row>
    <row r="66" spans="2:6" x14ac:dyDescent="0.25">
      <c r="B66" s="34" t="s">
        <v>141</v>
      </c>
      <c r="C66" s="34" t="s">
        <v>156</v>
      </c>
      <c r="F66" t="s">
        <v>310</v>
      </c>
    </row>
    <row r="67" spans="2:6" x14ac:dyDescent="0.25">
      <c r="B67" s="34" t="s">
        <v>157</v>
      </c>
      <c r="C67" s="34" t="s">
        <v>158</v>
      </c>
      <c r="F67" t="s">
        <v>311</v>
      </c>
    </row>
    <row r="68" spans="2:6" x14ac:dyDescent="0.25">
      <c r="B68" s="34" t="s">
        <v>159</v>
      </c>
      <c r="C68" s="34" t="s">
        <v>80</v>
      </c>
      <c r="F68" t="s">
        <v>312</v>
      </c>
    </row>
    <row r="69" spans="2:6" x14ac:dyDescent="0.25">
      <c r="B69" s="34" t="s">
        <v>92</v>
      </c>
      <c r="C69" s="34" t="s">
        <v>160</v>
      </c>
      <c r="F69" t="s">
        <v>313</v>
      </c>
    </row>
    <row r="70" spans="2:6" x14ac:dyDescent="0.25">
      <c r="B70" s="34" t="s">
        <v>161</v>
      </c>
      <c r="C70" s="34" t="s">
        <v>162</v>
      </c>
      <c r="F70" t="s">
        <v>314</v>
      </c>
    </row>
    <row r="71" spans="2:6" x14ac:dyDescent="0.25">
      <c r="B71" s="34" t="s">
        <v>163</v>
      </c>
      <c r="C71" s="34" t="s">
        <v>164</v>
      </c>
      <c r="F71" t="s">
        <v>315</v>
      </c>
    </row>
    <row r="72" spans="2:6" x14ac:dyDescent="0.25">
      <c r="B72" s="34" t="s">
        <v>135</v>
      </c>
      <c r="C72" s="34" t="s">
        <v>165</v>
      </c>
      <c r="F72" t="s">
        <v>316</v>
      </c>
    </row>
    <row r="73" spans="2:6" x14ac:dyDescent="0.25">
      <c r="B73" s="34" t="s">
        <v>166</v>
      </c>
      <c r="C73" s="34" t="s">
        <v>167</v>
      </c>
      <c r="F73" t="s">
        <v>317</v>
      </c>
    </row>
    <row r="74" spans="2:6" x14ac:dyDescent="0.25">
      <c r="B74" s="34" t="s">
        <v>168</v>
      </c>
      <c r="C74" s="34" t="s">
        <v>169</v>
      </c>
      <c r="F74" t="s">
        <v>318</v>
      </c>
    </row>
    <row r="75" spans="2:6" x14ac:dyDescent="0.25">
      <c r="B75" s="34" t="s">
        <v>170</v>
      </c>
      <c r="C75" s="34" t="s">
        <v>95</v>
      </c>
      <c r="F75" t="s">
        <v>319</v>
      </c>
    </row>
    <row r="76" spans="2:6" x14ac:dyDescent="0.25">
      <c r="B76" s="34" t="s">
        <v>69</v>
      </c>
      <c r="C76" s="34" t="s">
        <v>171</v>
      </c>
      <c r="F76" t="s">
        <v>320</v>
      </c>
    </row>
    <row r="77" spans="2:6" x14ac:dyDescent="0.25">
      <c r="B77" s="34" t="s">
        <v>114</v>
      </c>
      <c r="C77" s="34" t="s">
        <v>172</v>
      </c>
      <c r="F77" t="s">
        <v>321</v>
      </c>
    </row>
    <row r="78" spans="2:6" x14ac:dyDescent="0.25">
      <c r="B78" s="34" t="s">
        <v>105</v>
      </c>
      <c r="C78" s="34" t="s">
        <v>152</v>
      </c>
      <c r="F78" t="s">
        <v>322</v>
      </c>
    </row>
    <row r="79" spans="2:6" x14ac:dyDescent="0.25">
      <c r="B79" s="34" t="s">
        <v>173</v>
      </c>
      <c r="C79" s="34" t="s">
        <v>174</v>
      </c>
      <c r="F79" t="s">
        <v>323</v>
      </c>
    </row>
    <row r="80" spans="2:6" x14ac:dyDescent="0.25">
      <c r="B80" s="34" t="s">
        <v>175</v>
      </c>
      <c r="C80" s="34" t="s">
        <v>176</v>
      </c>
      <c r="F80" t="s">
        <v>324</v>
      </c>
    </row>
    <row r="81" spans="2:6" x14ac:dyDescent="0.25">
      <c r="B81" s="34" t="s">
        <v>177</v>
      </c>
      <c r="C81" s="34" t="s">
        <v>148</v>
      </c>
      <c r="F81" t="s">
        <v>325</v>
      </c>
    </row>
    <row r="82" spans="2:6" x14ac:dyDescent="0.25">
      <c r="B82" s="34" t="s">
        <v>178</v>
      </c>
      <c r="C82" s="34" t="s">
        <v>179</v>
      </c>
      <c r="F82" t="s">
        <v>326</v>
      </c>
    </row>
    <row r="83" spans="2:6" x14ac:dyDescent="0.25">
      <c r="B83" s="34" t="s">
        <v>75</v>
      </c>
      <c r="C83" s="34" t="s">
        <v>88</v>
      </c>
      <c r="F83" t="s">
        <v>327</v>
      </c>
    </row>
    <row r="84" spans="2:6" x14ac:dyDescent="0.25">
      <c r="B84" s="34" t="s">
        <v>180</v>
      </c>
      <c r="C84" s="34" t="s">
        <v>144</v>
      </c>
      <c r="F84" t="s">
        <v>328</v>
      </c>
    </row>
    <row r="85" spans="2:6" x14ac:dyDescent="0.25">
      <c r="B85" s="34" t="s">
        <v>181</v>
      </c>
      <c r="C85" s="34" t="s">
        <v>182</v>
      </c>
      <c r="F85" t="s">
        <v>329</v>
      </c>
    </row>
    <row r="86" spans="2:6" x14ac:dyDescent="0.25">
      <c r="B86" s="34" t="s">
        <v>161</v>
      </c>
      <c r="C86" s="34" t="s">
        <v>183</v>
      </c>
      <c r="F86" t="s">
        <v>330</v>
      </c>
    </row>
    <row r="87" spans="2:6" x14ac:dyDescent="0.25">
      <c r="B87" s="34" t="s">
        <v>184</v>
      </c>
      <c r="C87" s="34" t="s">
        <v>136</v>
      </c>
      <c r="F87" t="s">
        <v>331</v>
      </c>
    </row>
    <row r="88" spans="2:6" x14ac:dyDescent="0.25">
      <c r="B88" s="34" t="s">
        <v>125</v>
      </c>
      <c r="C88" s="34" t="s">
        <v>185</v>
      </c>
      <c r="F88" t="s">
        <v>332</v>
      </c>
    </row>
    <row r="89" spans="2:6" x14ac:dyDescent="0.25">
      <c r="B89" s="34" t="s">
        <v>186</v>
      </c>
      <c r="C89" s="34" t="s">
        <v>172</v>
      </c>
      <c r="F89" t="s">
        <v>333</v>
      </c>
    </row>
    <row r="90" spans="2:6" x14ac:dyDescent="0.25">
      <c r="B90" s="34" t="s">
        <v>57</v>
      </c>
      <c r="C90" s="34" t="s">
        <v>91</v>
      </c>
      <c r="F90" t="s">
        <v>334</v>
      </c>
    </row>
    <row r="91" spans="2:6" x14ac:dyDescent="0.25">
      <c r="B91" s="34" t="s">
        <v>187</v>
      </c>
      <c r="C91" s="34" t="s">
        <v>188</v>
      </c>
      <c r="F91" t="s">
        <v>335</v>
      </c>
    </row>
    <row r="92" spans="2:6" x14ac:dyDescent="0.25">
      <c r="B92" s="34" t="s">
        <v>181</v>
      </c>
      <c r="C92" s="34" t="s">
        <v>189</v>
      </c>
      <c r="F92" t="s">
        <v>336</v>
      </c>
    </row>
    <row r="93" spans="2:6" x14ac:dyDescent="0.25">
      <c r="B93" s="34" t="s">
        <v>61</v>
      </c>
      <c r="C93" s="34" t="s">
        <v>190</v>
      </c>
      <c r="F93" t="s">
        <v>337</v>
      </c>
    </row>
    <row r="94" spans="2:6" x14ac:dyDescent="0.25">
      <c r="B94" s="34" t="s">
        <v>170</v>
      </c>
      <c r="C94" s="34" t="s">
        <v>191</v>
      </c>
      <c r="F94" t="s">
        <v>338</v>
      </c>
    </row>
    <row r="95" spans="2:6" x14ac:dyDescent="0.25">
      <c r="B95" s="34" t="s">
        <v>99</v>
      </c>
      <c r="C95" s="34" t="s">
        <v>192</v>
      </c>
      <c r="F95" t="s">
        <v>339</v>
      </c>
    </row>
    <row r="96" spans="2:6" x14ac:dyDescent="0.25">
      <c r="B96" s="34" t="s">
        <v>193</v>
      </c>
      <c r="C96" s="34" t="s">
        <v>194</v>
      </c>
      <c r="F96" t="s">
        <v>340</v>
      </c>
    </row>
    <row r="97" spans="2:6" x14ac:dyDescent="0.25">
      <c r="B97" s="34" t="s">
        <v>195</v>
      </c>
      <c r="C97" s="34" t="s">
        <v>162</v>
      </c>
      <c r="F97" t="s">
        <v>341</v>
      </c>
    </row>
    <row r="98" spans="2:6" x14ac:dyDescent="0.25">
      <c r="B98" s="34" t="s">
        <v>196</v>
      </c>
      <c r="C98" s="34" t="s">
        <v>197</v>
      </c>
      <c r="F98" t="s">
        <v>342</v>
      </c>
    </row>
    <row r="99" spans="2:6" x14ac:dyDescent="0.25">
      <c r="B99" s="34" t="s">
        <v>198</v>
      </c>
      <c r="C99" s="34" t="s">
        <v>199</v>
      </c>
      <c r="F99" t="s">
        <v>343</v>
      </c>
    </row>
    <row r="100" spans="2:6" x14ac:dyDescent="0.25">
      <c r="B100" s="34" t="s">
        <v>178</v>
      </c>
      <c r="C100" s="34" t="s">
        <v>200</v>
      </c>
      <c r="F100" t="s">
        <v>344</v>
      </c>
    </row>
    <row r="101" spans="2:6" x14ac:dyDescent="0.25">
      <c r="B101" s="34" t="s">
        <v>154</v>
      </c>
      <c r="C101" s="34" t="s">
        <v>133</v>
      </c>
      <c r="F101" t="s">
        <v>345</v>
      </c>
    </row>
    <row r="102" spans="2:6" x14ac:dyDescent="0.25">
      <c r="B102" s="34" t="s">
        <v>201</v>
      </c>
      <c r="C102" s="34" t="s">
        <v>202</v>
      </c>
      <c r="F102" t="s">
        <v>346</v>
      </c>
    </row>
    <row r="103" spans="2:6" x14ac:dyDescent="0.25">
      <c r="B103" s="34" t="s">
        <v>83</v>
      </c>
      <c r="C103" s="34" t="s">
        <v>131</v>
      </c>
      <c r="F103" t="s">
        <v>347</v>
      </c>
    </row>
    <row r="104" spans="2:6" x14ac:dyDescent="0.25">
      <c r="B104" s="34" t="s">
        <v>96</v>
      </c>
      <c r="C104" s="34" t="s">
        <v>188</v>
      </c>
      <c r="F104" t="s">
        <v>348</v>
      </c>
    </row>
    <row r="105" spans="2:6" x14ac:dyDescent="0.25">
      <c r="B105" s="34" t="s">
        <v>203</v>
      </c>
      <c r="C105" s="34" t="s">
        <v>129</v>
      </c>
      <c r="F105" t="s">
        <v>349</v>
      </c>
    </row>
    <row r="106" spans="2:6" x14ac:dyDescent="0.25">
      <c r="B106" s="34" t="s">
        <v>90</v>
      </c>
      <c r="C106" s="34" t="s">
        <v>204</v>
      </c>
      <c r="F106" t="s">
        <v>350</v>
      </c>
    </row>
    <row r="107" spans="2:6" x14ac:dyDescent="0.25">
      <c r="B107" s="34" t="s">
        <v>205</v>
      </c>
      <c r="C107" s="34" t="s">
        <v>206</v>
      </c>
      <c r="F107" t="s">
        <v>351</v>
      </c>
    </row>
    <row r="108" spans="2:6" x14ac:dyDescent="0.25">
      <c r="B108" s="34" t="s">
        <v>99</v>
      </c>
      <c r="C108" s="34" t="s">
        <v>142</v>
      </c>
      <c r="F108" t="s">
        <v>352</v>
      </c>
    </row>
    <row r="109" spans="2:6" x14ac:dyDescent="0.25">
      <c r="B109" s="34" t="s">
        <v>207</v>
      </c>
      <c r="C109" s="34" t="s">
        <v>208</v>
      </c>
      <c r="F109" t="s">
        <v>353</v>
      </c>
    </row>
    <row r="110" spans="2:6" x14ac:dyDescent="0.25">
      <c r="B110" s="34" t="s">
        <v>209</v>
      </c>
      <c r="C110" s="34" t="s">
        <v>208</v>
      </c>
      <c r="F110" t="s">
        <v>354</v>
      </c>
    </row>
    <row r="111" spans="2:6" x14ac:dyDescent="0.25">
      <c r="B111" s="34" t="s">
        <v>90</v>
      </c>
      <c r="C111" s="34" t="s">
        <v>210</v>
      </c>
      <c r="F111" t="s">
        <v>355</v>
      </c>
    </row>
    <row r="112" spans="2:6" x14ac:dyDescent="0.25">
      <c r="B112" s="34" t="s">
        <v>75</v>
      </c>
      <c r="C112" s="34" t="s">
        <v>211</v>
      </c>
      <c r="F112" t="s">
        <v>356</v>
      </c>
    </row>
    <row r="113" spans="2:6" x14ac:dyDescent="0.25">
      <c r="B113" s="34" t="s">
        <v>170</v>
      </c>
      <c r="C113" s="34" t="s">
        <v>212</v>
      </c>
      <c r="F113" t="s">
        <v>357</v>
      </c>
    </row>
    <row r="114" spans="2:6" x14ac:dyDescent="0.25">
      <c r="B114" s="34" t="s">
        <v>213</v>
      </c>
      <c r="C114" s="34" t="s">
        <v>214</v>
      </c>
      <c r="F114" t="s">
        <v>358</v>
      </c>
    </row>
    <row r="115" spans="2:6" x14ac:dyDescent="0.25">
      <c r="B115" s="34" t="s">
        <v>215</v>
      </c>
      <c r="C115" s="34" t="s">
        <v>146</v>
      </c>
      <c r="F115" t="s">
        <v>359</v>
      </c>
    </row>
    <row r="116" spans="2:6" x14ac:dyDescent="0.25">
      <c r="B116" s="34" t="s">
        <v>216</v>
      </c>
      <c r="C116" s="34" t="s">
        <v>127</v>
      </c>
      <c r="F116" t="s">
        <v>360</v>
      </c>
    </row>
    <row r="117" spans="2:6" x14ac:dyDescent="0.25">
      <c r="B117" s="34" t="s">
        <v>216</v>
      </c>
      <c r="C117" s="34" t="s">
        <v>169</v>
      </c>
      <c r="F117" t="s">
        <v>361</v>
      </c>
    </row>
    <row r="118" spans="2:6" x14ac:dyDescent="0.25">
      <c r="B118" s="34" t="s">
        <v>215</v>
      </c>
      <c r="C118" s="34" t="s">
        <v>202</v>
      </c>
      <c r="F118" t="s">
        <v>362</v>
      </c>
    </row>
    <row r="119" spans="2:6" x14ac:dyDescent="0.25">
      <c r="B119" s="34" t="s">
        <v>186</v>
      </c>
      <c r="C119" s="34" t="s">
        <v>93</v>
      </c>
      <c r="F119" t="s">
        <v>363</v>
      </c>
    </row>
    <row r="120" spans="2:6" x14ac:dyDescent="0.25">
      <c r="B120" s="34" t="s">
        <v>180</v>
      </c>
      <c r="C120" s="34" t="s">
        <v>217</v>
      </c>
      <c r="F120" t="s">
        <v>364</v>
      </c>
    </row>
    <row r="121" spans="2:6" x14ac:dyDescent="0.25">
      <c r="B121" s="34" t="s">
        <v>153</v>
      </c>
      <c r="C121" s="34" t="s">
        <v>218</v>
      </c>
      <c r="F121" t="s">
        <v>365</v>
      </c>
    </row>
    <row r="122" spans="2:6" x14ac:dyDescent="0.25">
      <c r="B122" s="34" t="s">
        <v>219</v>
      </c>
      <c r="C122" s="34" t="s">
        <v>220</v>
      </c>
      <c r="F122" t="s">
        <v>366</v>
      </c>
    </row>
    <row r="123" spans="2:6" x14ac:dyDescent="0.25">
      <c r="B123" s="34" t="s">
        <v>221</v>
      </c>
      <c r="C123" s="34" t="s">
        <v>222</v>
      </c>
      <c r="F123" t="s">
        <v>367</v>
      </c>
    </row>
    <row r="124" spans="2:6" x14ac:dyDescent="0.25">
      <c r="B124" s="34" t="s">
        <v>223</v>
      </c>
      <c r="C124" s="34" t="s">
        <v>224</v>
      </c>
      <c r="F124" t="s">
        <v>368</v>
      </c>
    </row>
    <row r="125" spans="2:6" x14ac:dyDescent="0.25">
      <c r="B125" s="34" t="s">
        <v>121</v>
      </c>
      <c r="C125" s="34" t="s">
        <v>160</v>
      </c>
      <c r="F125" t="s">
        <v>369</v>
      </c>
    </row>
    <row r="126" spans="2:6" x14ac:dyDescent="0.25">
      <c r="B126" s="34" t="s">
        <v>225</v>
      </c>
      <c r="C126" s="34" t="s">
        <v>93</v>
      </c>
      <c r="F126" t="s">
        <v>370</v>
      </c>
    </row>
    <row r="127" spans="2:6" x14ac:dyDescent="0.25">
      <c r="B127" s="34" t="s">
        <v>177</v>
      </c>
      <c r="C127" s="34" t="s">
        <v>226</v>
      </c>
      <c r="F127" t="s">
        <v>371</v>
      </c>
    </row>
    <row r="128" spans="2:6" x14ac:dyDescent="0.25">
      <c r="B128" s="34" t="s">
        <v>227</v>
      </c>
      <c r="C128" s="34" t="s">
        <v>52</v>
      </c>
      <c r="F128" t="s">
        <v>372</v>
      </c>
    </row>
    <row r="129" spans="2:6" x14ac:dyDescent="0.25">
      <c r="B129" s="34" t="s">
        <v>150</v>
      </c>
      <c r="C129" s="34" t="s">
        <v>228</v>
      </c>
      <c r="F129" t="s">
        <v>373</v>
      </c>
    </row>
    <row r="130" spans="2:6" x14ac:dyDescent="0.25">
      <c r="B130" s="34" t="s">
        <v>186</v>
      </c>
      <c r="C130" s="34" t="s">
        <v>165</v>
      </c>
      <c r="F130" t="s">
        <v>374</v>
      </c>
    </row>
    <row r="131" spans="2:6" x14ac:dyDescent="0.25">
      <c r="B131" s="34" t="s">
        <v>143</v>
      </c>
      <c r="C131" s="34" t="s">
        <v>58</v>
      </c>
      <c r="F131" t="s">
        <v>375</v>
      </c>
    </row>
    <row r="132" spans="2:6" x14ac:dyDescent="0.25">
      <c r="B132" s="34" t="s">
        <v>77</v>
      </c>
      <c r="C132" s="34" t="s">
        <v>169</v>
      </c>
      <c r="F132" t="s">
        <v>376</v>
      </c>
    </row>
    <row r="133" spans="2:6" x14ac:dyDescent="0.25">
      <c r="B133" s="34" t="s">
        <v>229</v>
      </c>
      <c r="C133" s="34" t="s">
        <v>197</v>
      </c>
      <c r="F133" t="s">
        <v>377</v>
      </c>
    </row>
    <row r="134" spans="2:6" x14ac:dyDescent="0.25">
      <c r="B134" s="34" t="s">
        <v>181</v>
      </c>
      <c r="C134" s="34" t="s">
        <v>100</v>
      </c>
      <c r="F134" t="s">
        <v>378</v>
      </c>
    </row>
    <row r="135" spans="2:6" x14ac:dyDescent="0.25">
      <c r="B135" s="34" t="s">
        <v>112</v>
      </c>
      <c r="C135" s="34" t="s">
        <v>230</v>
      </c>
      <c r="F135" t="s">
        <v>379</v>
      </c>
    </row>
    <row r="136" spans="2:6" x14ac:dyDescent="0.25">
      <c r="B136" s="34" t="s">
        <v>231</v>
      </c>
      <c r="C136" s="34" t="s">
        <v>97</v>
      </c>
      <c r="F136" t="s">
        <v>380</v>
      </c>
    </row>
    <row r="137" spans="2:6" x14ac:dyDescent="0.25">
      <c r="B137" s="34" t="s">
        <v>225</v>
      </c>
      <c r="C137" s="34" t="s">
        <v>162</v>
      </c>
      <c r="F137" t="s">
        <v>381</v>
      </c>
    </row>
    <row r="138" spans="2:6" x14ac:dyDescent="0.25">
      <c r="B138" s="34" t="s">
        <v>221</v>
      </c>
      <c r="C138" s="34" t="s">
        <v>146</v>
      </c>
      <c r="F138" t="s">
        <v>382</v>
      </c>
    </row>
    <row r="139" spans="2:6" x14ac:dyDescent="0.25">
      <c r="B139" s="34" t="s">
        <v>232</v>
      </c>
      <c r="C139" s="34" t="s">
        <v>148</v>
      </c>
      <c r="F139" t="s">
        <v>383</v>
      </c>
    </row>
    <row r="140" spans="2:6" x14ac:dyDescent="0.25">
      <c r="B140" s="34" t="s">
        <v>233</v>
      </c>
      <c r="C140" s="34" t="s">
        <v>228</v>
      </c>
      <c r="F140" t="s">
        <v>384</v>
      </c>
    </row>
    <row r="141" spans="2:6" x14ac:dyDescent="0.25">
      <c r="B141" s="34" t="s">
        <v>234</v>
      </c>
      <c r="C141" s="34" t="s">
        <v>235</v>
      </c>
      <c r="F141" t="s">
        <v>385</v>
      </c>
    </row>
    <row r="142" spans="2:6" x14ac:dyDescent="0.25">
      <c r="B142" s="34" t="s">
        <v>104</v>
      </c>
      <c r="C142" s="34" t="s">
        <v>144</v>
      </c>
      <c r="F142" t="s">
        <v>386</v>
      </c>
    </row>
    <row r="143" spans="2:6" x14ac:dyDescent="0.25">
      <c r="B143" s="34" t="s">
        <v>223</v>
      </c>
      <c r="C143" s="34" t="s">
        <v>230</v>
      </c>
      <c r="F143" t="s">
        <v>387</v>
      </c>
    </row>
    <row r="144" spans="2:6" x14ac:dyDescent="0.25">
      <c r="B144" s="34" t="s">
        <v>90</v>
      </c>
      <c r="C144" s="34" t="s">
        <v>138</v>
      </c>
      <c r="F144" t="s">
        <v>388</v>
      </c>
    </row>
    <row r="145" spans="2:6" x14ac:dyDescent="0.25">
      <c r="B145" s="34" t="s">
        <v>203</v>
      </c>
      <c r="C145" s="34" t="s">
        <v>68</v>
      </c>
      <c r="F145" t="s">
        <v>389</v>
      </c>
    </row>
    <row r="146" spans="2:6" x14ac:dyDescent="0.25">
      <c r="B146" s="34" t="s">
        <v>153</v>
      </c>
      <c r="C146" s="34" t="s">
        <v>88</v>
      </c>
      <c r="F146" t="s">
        <v>390</v>
      </c>
    </row>
    <row r="147" spans="2:6" x14ac:dyDescent="0.25">
      <c r="B147" s="34" t="s">
        <v>149</v>
      </c>
      <c r="C147" s="34" t="s">
        <v>236</v>
      </c>
      <c r="F147" t="s">
        <v>391</v>
      </c>
    </row>
    <row r="148" spans="2:6" x14ac:dyDescent="0.25">
      <c r="B148" s="34" t="s">
        <v>123</v>
      </c>
      <c r="C148" s="34" t="s">
        <v>237</v>
      </c>
      <c r="F148" t="s">
        <v>392</v>
      </c>
    </row>
    <row r="149" spans="2:6" x14ac:dyDescent="0.25">
      <c r="B149" s="34" t="s">
        <v>77</v>
      </c>
      <c r="C149" s="34" t="s">
        <v>122</v>
      </c>
      <c r="F149" t="s">
        <v>393</v>
      </c>
    </row>
    <row r="150" spans="2:6" x14ac:dyDescent="0.25">
      <c r="B150" s="34" t="s">
        <v>238</v>
      </c>
      <c r="C150" s="34" t="s">
        <v>119</v>
      </c>
      <c r="F150" t="s">
        <v>394</v>
      </c>
    </row>
    <row r="151" spans="2:6" x14ac:dyDescent="0.25">
      <c r="B151" s="34" t="s">
        <v>233</v>
      </c>
      <c r="C151" s="34" t="s">
        <v>217</v>
      </c>
      <c r="F151" t="s">
        <v>395</v>
      </c>
    </row>
  </sheetData>
  <mergeCells count="1">
    <mergeCell ref="B2:R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B09D2-5836-479C-A68C-2EDF595A7A5E}">
  <dimension ref="B2:R151"/>
  <sheetViews>
    <sheetView zoomScale="115" zoomScaleNormal="115" workbookViewId="0"/>
  </sheetViews>
  <sheetFormatPr defaultRowHeight="15" x14ac:dyDescent="0.25"/>
  <cols>
    <col min="2" max="2" width="9.85546875" bestFit="1" customWidth="1"/>
    <col min="3" max="3" width="12.140625" bestFit="1" customWidth="1"/>
    <col min="6" max="6" width="11.140625" bestFit="1" customWidth="1"/>
  </cols>
  <sheetData>
    <row r="2" spans="2:18" x14ac:dyDescent="0.25">
      <c r="B2" s="44" t="s">
        <v>243</v>
      </c>
      <c r="C2" s="44"/>
      <c r="D2" s="44"/>
      <c r="E2" s="44"/>
      <c r="F2" s="44"/>
      <c r="G2" s="44"/>
      <c r="H2" s="44"/>
      <c r="I2" s="44"/>
      <c r="J2" s="44"/>
      <c r="K2" s="44"/>
      <c r="L2" s="44"/>
      <c r="M2" s="44"/>
      <c r="N2" s="44"/>
      <c r="O2" s="44"/>
      <c r="P2" s="44"/>
      <c r="Q2" s="44"/>
      <c r="R2" s="44"/>
    </row>
    <row r="4" spans="2:18" x14ac:dyDescent="0.25">
      <c r="B4" s="33" t="s">
        <v>240</v>
      </c>
      <c r="C4" s="33" t="s">
        <v>241</v>
      </c>
      <c r="D4" s="2" t="s">
        <v>239</v>
      </c>
      <c r="E4" s="35" t="s">
        <v>242</v>
      </c>
      <c r="F4" s="35" t="s">
        <v>248</v>
      </c>
      <c r="G4" s="35" t="s">
        <v>404</v>
      </c>
    </row>
    <row r="5" spans="2:18" x14ac:dyDescent="0.25">
      <c r="B5" s="34" t="s">
        <v>50</v>
      </c>
      <c r="C5" s="34" t="s">
        <v>51</v>
      </c>
      <c r="F5" t="s">
        <v>249</v>
      </c>
    </row>
    <row r="6" spans="2:18" x14ac:dyDescent="0.25">
      <c r="B6" s="34" t="s">
        <v>53</v>
      </c>
      <c r="C6" s="34" t="s">
        <v>54</v>
      </c>
      <c r="F6" t="s">
        <v>250</v>
      </c>
    </row>
    <row r="7" spans="2:18" x14ac:dyDescent="0.25">
      <c r="B7" s="34" t="s">
        <v>55</v>
      </c>
      <c r="C7" s="34" t="s">
        <v>56</v>
      </c>
      <c r="F7" t="s">
        <v>251</v>
      </c>
    </row>
    <row r="8" spans="2:18" x14ac:dyDescent="0.25">
      <c r="B8" s="34" t="s">
        <v>57</v>
      </c>
      <c r="C8" s="34" t="s">
        <v>58</v>
      </c>
      <c r="F8" t="s">
        <v>252</v>
      </c>
    </row>
    <row r="9" spans="2:18" x14ac:dyDescent="0.25">
      <c r="B9" s="34" t="s">
        <v>59</v>
      </c>
      <c r="C9" s="34" t="s">
        <v>60</v>
      </c>
      <c r="F9" t="s">
        <v>253</v>
      </c>
    </row>
    <row r="10" spans="2:18" x14ac:dyDescent="0.25">
      <c r="B10" s="34" t="s">
        <v>61</v>
      </c>
      <c r="C10" s="34" t="s">
        <v>62</v>
      </c>
      <c r="F10" t="s">
        <v>254</v>
      </c>
    </row>
    <row r="11" spans="2:18" x14ac:dyDescent="0.25">
      <c r="B11" s="34" t="s">
        <v>63</v>
      </c>
      <c r="C11" s="34" t="s">
        <v>64</v>
      </c>
      <c r="F11" t="s">
        <v>255</v>
      </c>
    </row>
    <row r="12" spans="2:18" x14ac:dyDescent="0.25">
      <c r="B12" s="34" t="s">
        <v>65</v>
      </c>
      <c r="C12" s="34" t="s">
        <v>66</v>
      </c>
      <c r="F12" t="s">
        <v>256</v>
      </c>
    </row>
    <row r="13" spans="2:18" x14ac:dyDescent="0.25">
      <c r="B13" s="34" t="s">
        <v>67</v>
      </c>
      <c r="C13" s="34" t="s">
        <v>68</v>
      </c>
      <c r="F13" t="s">
        <v>257</v>
      </c>
    </row>
    <row r="14" spans="2:18" x14ac:dyDescent="0.25">
      <c r="B14" s="34" t="s">
        <v>69</v>
      </c>
      <c r="C14" s="34" t="s">
        <v>70</v>
      </c>
      <c r="F14" t="s">
        <v>258</v>
      </c>
    </row>
    <row r="15" spans="2:18" x14ac:dyDescent="0.25">
      <c r="B15" s="34" t="s">
        <v>71</v>
      </c>
      <c r="C15" s="34" t="s">
        <v>72</v>
      </c>
      <c r="F15" t="s">
        <v>259</v>
      </c>
    </row>
    <row r="16" spans="2:18" x14ac:dyDescent="0.25">
      <c r="B16" s="34" t="s">
        <v>73</v>
      </c>
      <c r="C16" s="34" t="s">
        <v>74</v>
      </c>
      <c r="F16" t="s">
        <v>260</v>
      </c>
    </row>
    <row r="17" spans="2:6" x14ac:dyDescent="0.25">
      <c r="B17" s="34" t="s">
        <v>75</v>
      </c>
      <c r="C17" s="34" t="s">
        <v>76</v>
      </c>
      <c r="F17" t="s">
        <v>261</v>
      </c>
    </row>
    <row r="18" spans="2:6" x14ac:dyDescent="0.25">
      <c r="B18" s="34" t="s">
        <v>77</v>
      </c>
      <c r="C18" s="34" t="s">
        <v>78</v>
      </c>
      <c r="F18" t="s">
        <v>262</v>
      </c>
    </row>
    <row r="19" spans="2:6" x14ac:dyDescent="0.25">
      <c r="B19" s="34" t="s">
        <v>79</v>
      </c>
      <c r="C19" s="34" t="s">
        <v>80</v>
      </c>
      <c r="F19" t="s">
        <v>263</v>
      </c>
    </row>
    <row r="20" spans="2:6" x14ac:dyDescent="0.25">
      <c r="B20" s="34" t="s">
        <v>81</v>
      </c>
      <c r="C20" s="34" t="s">
        <v>82</v>
      </c>
      <c r="F20" t="s">
        <v>264</v>
      </c>
    </row>
    <row r="21" spans="2:6" x14ac:dyDescent="0.25">
      <c r="B21" s="34" t="s">
        <v>83</v>
      </c>
      <c r="C21" s="34" t="s">
        <v>84</v>
      </c>
      <c r="F21" t="s">
        <v>265</v>
      </c>
    </row>
    <row r="22" spans="2:6" x14ac:dyDescent="0.25">
      <c r="B22" s="34" t="s">
        <v>85</v>
      </c>
      <c r="C22" s="34" t="s">
        <v>86</v>
      </c>
      <c r="F22" t="s">
        <v>266</v>
      </c>
    </row>
    <row r="23" spans="2:6" x14ac:dyDescent="0.25">
      <c r="B23" s="34" t="s">
        <v>87</v>
      </c>
      <c r="C23" s="34" t="s">
        <v>88</v>
      </c>
      <c r="F23" t="s">
        <v>267</v>
      </c>
    </row>
    <row r="24" spans="2:6" x14ac:dyDescent="0.25">
      <c r="B24" s="34" t="s">
        <v>89</v>
      </c>
      <c r="C24" s="34" t="s">
        <v>86</v>
      </c>
      <c r="F24" t="s">
        <v>268</v>
      </c>
    </row>
    <row r="25" spans="2:6" x14ac:dyDescent="0.25">
      <c r="B25" s="34" t="s">
        <v>90</v>
      </c>
      <c r="C25" s="34" t="s">
        <v>91</v>
      </c>
      <c r="F25" t="s">
        <v>269</v>
      </c>
    </row>
    <row r="26" spans="2:6" x14ac:dyDescent="0.25">
      <c r="B26" s="34" t="s">
        <v>92</v>
      </c>
      <c r="C26" s="34" t="s">
        <v>93</v>
      </c>
      <c r="F26" t="s">
        <v>270</v>
      </c>
    </row>
    <row r="27" spans="2:6" x14ac:dyDescent="0.25">
      <c r="B27" s="34" t="s">
        <v>94</v>
      </c>
      <c r="C27" s="34" t="s">
        <v>95</v>
      </c>
      <c r="F27" t="s">
        <v>271</v>
      </c>
    </row>
    <row r="28" spans="2:6" x14ac:dyDescent="0.25">
      <c r="B28" s="34" t="s">
        <v>96</v>
      </c>
      <c r="C28" s="34" t="s">
        <v>97</v>
      </c>
      <c r="F28" t="s">
        <v>272</v>
      </c>
    </row>
    <row r="29" spans="2:6" x14ac:dyDescent="0.25">
      <c r="B29" s="34" t="s">
        <v>57</v>
      </c>
      <c r="C29" s="34" t="s">
        <v>98</v>
      </c>
      <c r="F29" t="s">
        <v>273</v>
      </c>
    </row>
    <row r="30" spans="2:6" x14ac:dyDescent="0.25">
      <c r="B30" s="34" t="s">
        <v>99</v>
      </c>
      <c r="C30" s="34" t="s">
        <v>100</v>
      </c>
      <c r="F30" t="s">
        <v>274</v>
      </c>
    </row>
    <row r="31" spans="2:6" x14ac:dyDescent="0.25">
      <c r="B31" s="34" t="s">
        <v>101</v>
      </c>
      <c r="C31" s="34" t="s">
        <v>102</v>
      </c>
      <c r="F31" t="s">
        <v>275</v>
      </c>
    </row>
    <row r="32" spans="2:6" x14ac:dyDescent="0.25">
      <c r="B32" s="34" t="s">
        <v>71</v>
      </c>
      <c r="C32" s="34" t="s">
        <v>103</v>
      </c>
      <c r="F32" t="s">
        <v>276</v>
      </c>
    </row>
    <row r="33" spans="2:6" x14ac:dyDescent="0.25">
      <c r="B33" s="34" t="s">
        <v>104</v>
      </c>
      <c r="C33" s="34" t="s">
        <v>93</v>
      </c>
      <c r="F33" t="s">
        <v>277</v>
      </c>
    </row>
    <row r="34" spans="2:6" x14ac:dyDescent="0.25">
      <c r="B34" s="34" t="s">
        <v>105</v>
      </c>
      <c r="C34" s="34" t="s">
        <v>106</v>
      </c>
      <c r="F34" t="s">
        <v>278</v>
      </c>
    </row>
    <row r="35" spans="2:6" x14ac:dyDescent="0.25">
      <c r="B35" s="34" t="s">
        <v>107</v>
      </c>
      <c r="C35" s="34" t="s">
        <v>108</v>
      </c>
      <c r="F35" t="s">
        <v>279</v>
      </c>
    </row>
    <row r="36" spans="2:6" x14ac:dyDescent="0.25">
      <c r="B36" s="34" t="s">
        <v>109</v>
      </c>
      <c r="C36" s="34" t="s">
        <v>68</v>
      </c>
      <c r="F36" t="s">
        <v>280</v>
      </c>
    </row>
    <row r="37" spans="2:6" x14ac:dyDescent="0.25">
      <c r="B37" s="34" t="s">
        <v>110</v>
      </c>
      <c r="C37" s="34" t="s">
        <v>58</v>
      </c>
      <c r="F37" t="s">
        <v>281</v>
      </c>
    </row>
    <row r="38" spans="2:6" x14ac:dyDescent="0.25">
      <c r="B38" s="34" t="s">
        <v>87</v>
      </c>
      <c r="C38" s="34" t="s">
        <v>111</v>
      </c>
      <c r="F38" t="s">
        <v>282</v>
      </c>
    </row>
    <row r="39" spans="2:6" x14ac:dyDescent="0.25">
      <c r="B39" s="34" t="s">
        <v>112</v>
      </c>
      <c r="C39" s="34" t="s">
        <v>113</v>
      </c>
      <c r="F39" t="s">
        <v>283</v>
      </c>
    </row>
    <row r="40" spans="2:6" x14ac:dyDescent="0.25">
      <c r="B40" s="34" t="s">
        <v>114</v>
      </c>
      <c r="C40" s="34" t="s">
        <v>115</v>
      </c>
      <c r="F40" t="s">
        <v>284</v>
      </c>
    </row>
    <row r="41" spans="2:6" x14ac:dyDescent="0.25">
      <c r="B41" s="34" t="s">
        <v>116</v>
      </c>
      <c r="C41" s="34" t="s">
        <v>117</v>
      </c>
      <c r="F41" t="s">
        <v>285</v>
      </c>
    </row>
    <row r="42" spans="2:6" x14ac:dyDescent="0.25">
      <c r="B42" s="34" t="s">
        <v>118</v>
      </c>
      <c r="C42" s="34" t="s">
        <v>119</v>
      </c>
      <c r="F42" t="s">
        <v>286</v>
      </c>
    </row>
    <row r="43" spans="2:6" x14ac:dyDescent="0.25">
      <c r="B43" s="34" t="s">
        <v>120</v>
      </c>
      <c r="C43" s="34" t="s">
        <v>56</v>
      </c>
      <c r="F43" t="s">
        <v>287</v>
      </c>
    </row>
    <row r="44" spans="2:6" x14ac:dyDescent="0.25">
      <c r="B44" s="34" t="s">
        <v>121</v>
      </c>
      <c r="C44" s="34" t="s">
        <v>122</v>
      </c>
      <c r="F44" t="s">
        <v>288</v>
      </c>
    </row>
    <row r="45" spans="2:6" x14ac:dyDescent="0.25">
      <c r="B45" s="34" t="s">
        <v>123</v>
      </c>
      <c r="C45" s="34" t="s">
        <v>124</v>
      </c>
      <c r="F45" t="s">
        <v>289</v>
      </c>
    </row>
    <row r="46" spans="2:6" x14ac:dyDescent="0.25">
      <c r="B46" s="34" t="s">
        <v>125</v>
      </c>
      <c r="C46" s="34" t="s">
        <v>62</v>
      </c>
      <c r="F46" t="s">
        <v>290</v>
      </c>
    </row>
    <row r="47" spans="2:6" x14ac:dyDescent="0.25">
      <c r="B47" s="34" t="s">
        <v>126</v>
      </c>
      <c r="C47" s="34" t="s">
        <v>127</v>
      </c>
      <c r="F47" t="s">
        <v>291</v>
      </c>
    </row>
    <row r="48" spans="2:6" x14ac:dyDescent="0.25">
      <c r="B48" s="34" t="s">
        <v>128</v>
      </c>
      <c r="C48" s="34" t="s">
        <v>129</v>
      </c>
      <c r="F48" t="s">
        <v>292</v>
      </c>
    </row>
    <row r="49" spans="2:6" x14ac:dyDescent="0.25">
      <c r="B49" s="34" t="s">
        <v>130</v>
      </c>
      <c r="C49" s="34" t="s">
        <v>131</v>
      </c>
      <c r="F49" t="s">
        <v>293</v>
      </c>
    </row>
    <row r="50" spans="2:6" x14ac:dyDescent="0.25">
      <c r="B50" s="34" t="s">
        <v>114</v>
      </c>
      <c r="C50" s="34" t="s">
        <v>132</v>
      </c>
      <c r="F50" t="s">
        <v>294</v>
      </c>
    </row>
    <row r="51" spans="2:6" x14ac:dyDescent="0.25">
      <c r="B51" s="34" t="s">
        <v>55</v>
      </c>
      <c r="C51" s="34" t="s">
        <v>133</v>
      </c>
      <c r="F51" t="s">
        <v>295</v>
      </c>
    </row>
    <row r="52" spans="2:6" x14ac:dyDescent="0.25">
      <c r="B52" s="34" t="s">
        <v>134</v>
      </c>
      <c r="C52" s="34" t="s">
        <v>64</v>
      </c>
      <c r="F52" t="s">
        <v>296</v>
      </c>
    </row>
    <row r="53" spans="2:6" x14ac:dyDescent="0.25">
      <c r="B53" s="34" t="s">
        <v>135</v>
      </c>
      <c r="C53" s="34" t="s">
        <v>136</v>
      </c>
      <c r="F53" t="s">
        <v>297</v>
      </c>
    </row>
    <row r="54" spans="2:6" x14ac:dyDescent="0.25">
      <c r="B54" s="34" t="s">
        <v>137</v>
      </c>
      <c r="C54" s="34" t="s">
        <v>138</v>
      </c>
      <c r="F54" t="s">
        <v>298</v>
      </c>
    </row>
    <row r="55" spans="2:6" x14ac:dyDescent="0.25">
      <c r="B55" s="34" t="s">
        <v>139</v>
      </c>
      <c r="C55" s="34" t="s">
        <v>140</v>
      </c>
      <c r="F55" t="s">
        <v>299</v>
      </c>
    </row>
    <row r="56" spans="2:6" x14ac:dyDescent="0.25">
      <c r="B56" s="34" t="s">
        <v>141</v>
      </c>
      <c r="C56" s="34" t="s">
        <v>142</v>
      </c>
      <c r="F56" t="s">
        <v>300</v>
      </c>
    </row>
    <row r="57" spans="2:6" x14ac:dyDescent="0.25">
      <c r="B57" s="34" t="s">
        <v>143</v>
      </c>
      <c r="C57" s="34" t="s">
        <v>144</v>
      </c>
      <c r="F57" t="s">
        <v>301</v>
      </c>
    </row>
    <row r="58" spans="2:6" x14ac:dyDescent="0.25">
      <c r="B58" s="34" t="s">
        <v>53</v>
      </c>
      <c r="C58" s="34" t="s">
        <v>145</v>
      </c>
      <c r="F58" t="s">
        <v>302</v>
      </c>
    </row>
    <row r="59" spans="2:6" x14ac:dyDescent="0.25">
      <c r="B59" s="34" t="s">
        <v>135</v>
      </c>
      <c r="C59" s="34" t="s">
        <v>146</v>
      </c>
      <c r="F59" t="s">
        <v>303</v>
      </c>
    </row>
    <row r="60" spans="2:6" x14ac:dyDescent="0.25">
      <c r="B60" s="34" t="s">
        <v>147</v>
      </c>
      <c r="C60" s="34" t="s">
        <v>148</v>
      </c>
      <c r="F60" t="s">
        <v>304</v>
      </c>
    </row>
    <row r="61" spans="2:6" x14ac:dyDescent="0.25">
      <c r="B61" s="34" t="s">
        <v>149</v>
      </c>
      <c r="C61" s="34" t="s">
        <v>52</v>
      </c>
      <c r="F61" t="s">
        <v>305</v>
      </c>
    </row>
    <row r="62" spans="2:6" x14ac:dyDescent="0.25">
      <c r="B62" s="34" t="s">
        <v>150</v>
      </c>
      <c r="C62" s="34" t="s">
        <v>129</v>
      </c>
      <c r="F62" t="s">
        <v>306</v>
      </c>
    </row>
    <row r="63" spans="2:6" x14ac:dyDescent="0.25">
      <c r="B63" s="34" t="s">
        <v>151</v>
      </c>
      <c r="C63" s="34" t="s">
        <v>152</v>
      </c>
      <c r="F63" t="s">
        <v>307</v>
      </c>
    </row>
    <row r="64" spans="2:6" x14ac:dyDescent="0.25">
      <c r="B64" s="34" t="s">
        <v>153</v>
      </c>
      <c r="C64" s="34" t="s">
        <v>95</v>
      </c>
      <c r="F64" t="s">
        <v>308</v>
      </c>
    </row>
    <row r="65" spans="2:6" x14ac:dyDescent="0.25">
      <c r="B65" s="34" t="s">
        <v>154</v>
      </c>
      <c r="C65" s="34" t="s">
        <v>155</v>
      </c>
      <c r="F65" t="s">
        <v>309</v>
      </c>
    </row>
    <row r="66" spans="2:6" x14ac:dyDescent="0.25">
      <c r="B66" s="34" t="s">
        <v>141</v>
      </c>
      <c r="C66" s="34" t="s">
        <v>156</v>
      </c>
      <c r="F66" t="s">
        <v>310</v>
      </c>
    </row>
    <row r="67" spans="2:6" x14ac:dyDescent="0.25">
      <c r="B67" s="34" t="s">
        <v>157</v>
      </c>
      <c r="C67" s="34" t="s">
        <v>158</v>
      </c>
      <c r="F67" t="s">
        <v>311</v>
      </c>
    </row>
    <row r="68" spans="2:6" x14ac:dyDescent="0.25">
      <c r="B68" s="34" t="s">
        <v>159</v>
      </c>
      <c r="C68" s="34" t="s">
        <v>80</v>
      </c>
      <c r="F68" t="s">
        <v>312</v>
      </c>
    </row>
    <row r="69" spans="2:6" x14ac:dyDescent="0.25">
      <c r="B69" s="34" t="s">
        <v>92</v>
      </c>
      <c r="C69" s="34" t="s">
        <v>160</v>
      </c>
      <c r="F69" t="s">
        <v>313</v>
      </c>
    </row>
    <row r="70" spans="2:6" x14ac:dyDescent="0.25">
      <c r="B70" s="34" t="s">
        <v>161</v>
      </c>
      <c r="C70" s="34" t="s">
        <v>162</v>
      </c>
      <c r="F70" t="s">
        <v>314</v>
      </c>
    </row>
    <row r="71" spans="2:6" x14ac:dyDescent="0.25">
      <c r="B71" s="34" t="s">
        <v>163</v>
      </c>
      <c r="C71" s="34" t="s">
        <v>164</v>
      </c>
      <c r="F71" t="s">
        <v>315</v>
      </c>
    </row>
    <row r="72" spans="2:6" x14ac:dyDescent="0.25">
      <c r="B72" s="34" t="s">
        <v>135</v>
      </c>
      <c r="C72" s="34" t="s">
        <v>165</v>
      </c>
      <c r="F72" t="s">
        <v>316</v>
      </c>
    </row>
    <row r="73" spans="2:6" x14ac:dyDescent="0.25">
      <c r="B73" s="34" t="s">
        <v>166</v>
      </c>
      <c r="C73" s="34" t="s">
        <v>167</v>
      </c>
      <c r="F73" t="s">
        <v>317</v>
      </c>
    </row>
    <row r="74" spans="2:6" x14ac:dyDescent="0.25">
      <c r="B74" s="34" t="s">
        <v>168</v>
      </c>
      <c r="C74" s="34" t="s">
        <v>169</v>
      </c>
      <c r="F74" t="s">
        <v>318</v>
      </c>
    </row>
    <row r="75" spans="2:6" x14ac:dyDescent="0.25">
      <c r="B75" s="34" t="s">
        <v>170</v>
      </c>
      <c r="C75" s="34" t="s">
        <v>95</v>
      </c>
      <c r="F75" t="s">
        <v>319</v>
      </c>
    </row>
    <row r="76" spans="2:6" x14ac:dyDescent="0.25">
      <c r="B76" s="34" t="s">
        <v>69</v>
      </c>
      <c r="C76" s="34" t="s">
        <v>171</v>
      </c>
      <c r="F76" t="s">
        <v>320</v>
      </c>
    </row>
    <row r="77" spans="2:6" x14ac:dyDescent="0.25">
      <c r="B77" s="34" t="s">
        <v>114</v>
      </c>
      <c r="C77" s="34" t="s">
        <v>172</v>
      </c>
      <c r="F77" t="s">
        <v>321</v>
      </c>
    </row>
    <row r="78" spans="2:6" x14ac:dyDescent="0.25">
      <c r="B78" s="34" t="s">
        <v>105</v>
      </c>
      <c r="C78" s="34" t="s">
        <v>152</v>
      </c>
      <c r="F78" t="s">
        <v>322</v>
      </c>
    </row>
    <row r="79" spans="2:6" x14ac:dyDescent="0.25">
      <c r="B79" s="34" t="s">
        <v>173</v>
      </c>
      <c r="C79" s="34" t="s">
        <v>174</v>
      </c>
      <c r="F79" t="s">
        <v>323</v>
      </c>
    </row>
    <row r="80" spans="2:6" x14ac:dyDescent="0.25">
      <c r="B80" s="34" t="s">
        <v>175</v>
      </c>
      <c r="C80" s="34" t="s">
        <v>176</v>
      </c>
      <c r="F80" t="s">
        <v>324</v>
      </c>
    </row>
    <row r="81" spans="2:6" x14ac:dyDescent="0.25">
      <c r="B81" s="34" t="s">
        <v>177</v>
      </c>
      <c r="C81" s="34" t="s">
        <v>148</v>
      </c>
      <c r="F81" t="s">
        <v>325</v>
      </c>
    </row>
    <row r="82" spans="2:6" x14ac:dyDescent="0.25">
      <c r="B82" s="34" t="s">
        <v>178</v>
      </c>
      <c r="C82" s="34" t="s">
        <v>179</v>
      </c>
      <c r="F82" t="s">
        <v>326</v>
      </c>
    </row>
    <row r="83" spans="2:6" x14ac:dyDescent="0.25">
      <c r="B83" s="34" t="s">
        <v>75</v>
      </c>
      <c r="C83" s="34" t="s">
        <v>88</v>
      </c>
      <c r="F83" t="s">
        <v>327</v>
      </c>
    </row>
    <row r="84" spans="2:6" x14ac:dyDescent="0.25">
      <c r="B84" s="34" t="s">
        <v>180</v>
      </c>
      <c r="C84" s="34" t="s">
        <v>144</v>
      </c>
      <c r="F84" t="s">
        <v>328</v>
      </c>
    </row>
    <row r="85" spans="2:6" x14ac:dyDescent="0.25">
      <c r="B85" s="34" t="s">
        <v>181</v>
      </c>
      <c r="C85" s="34" t="s">
        <v>182</v>
      </c>
      <c r="F85" t="s">
        <v>329</v>
      </c>
    </row>
    <row r="86" spans="2:6" x14ac:dyDescent="0.25">
      <c r="B86" s="34" t="s">
        <v>161</v>
      </c>
      <c r="C86" s="34" t="s">
        <v>183</v>
      </c>
      <c r="F86" t="s">
        <v>330</v>
      </c>
    </row>
    <row r="87" spans="2:6" x14ac:dyDescent="0.25">
      <c r="B87" s="34" t="s">
        <v>184</v>
      </c>
      <c r="C87" s="34" t="s">
        <v>136</v>
      </c>
      <c r="F87" t="s">
        <v>331</v>
      </c>
    </row>
    <row r="88" spans="2:6" x14ac:dyDescent="0.25">
      <c r="B88" s="34" t="s">
        <v>125</v>
      </c>
      <c r="C88" s="34" t="s">
        <v>185</v>
      </c>
      <c r="F88" t="s">
        <v>332</v>
      </c>
    </row>
    <row r="89" spans="2:6" x14ac:dyDescent="0.25">
      <c r="B89" s="34" t="s">
        <v>186</v>
      </c>
      <c r="C89" s="34" t="s">
        <v>172</v>
      </c>
      <c r="F89" t="s">
        <v>333</v>
      </c>
    </row>
    <row r="90" spans="2:6" x14ac:dyDescent="0.25">
      <c r="B90" s="34" t="s">
        <v>57</v>
      </c>
      <c r="C90" s="34" t="s">
        <v>91</v>
      </c>
      <c r="F90" t="s">
        <v>334</v>
      </c>
    </row>
    <row r="91" spans="2:6" x14ac:dyDescent="0.25">
      <c r="B91" s="34" t="s">
        <v>187</v>
      </c>
      <c r="C91" s="34" t="s">
        <v>188</v>
      </c>
      <c r="F91" t="s">
        <v>335</v>
      </c>
    </row>
    <row r="92" spans="2:6" x14ac:dyDescent="0.25">
      <c r="B92" s="34" t="s">
        <v>181</v>
      </c>
      <c r="C92" s="34" t="s">
        <v>189</v>
      </c>
      <c r="F92" t="s">
        <v>336</v>
      </c>
    </row>
    <row r="93" spans="2:6" x14ac:dyDescent="0.25">
      <c r="B93" s="34" t="s">
        <v>61</v>
      </c>
      <c r="C93" s="34" t="s">
        <v>190</v>
      </c>
      <c r="F93" t="s">
        <v>337</v>
      </c>
    </row>
    <row r="94" spans="2:6" x14ac:dyDescent="0.25">
      <c r="B94" s="34" t="s">
        <v>170</v>
      </c>
      <c r="C94" s="34" t="s">
        <v>191</v>
      </c>
      <c r="F94" t="s">
        <v>338</v>
      </c>
    </row>
    <row r="95" spans="2:6" x14ac:dyDescent="0.25">
      <c r="B95" s="34" t="s">
        <v>99</v>
      </c>
      <c r="C95" s="34" t="s">
        <v>192</v>
      </c>
      <c r="F95" t="s">
        <v>339</v>
      </c>
    </row>
    <row r="96" spans="2:6" x14ac:dyDescent="0.25">
      <c r="B96" s="34" t="s">
        <v>193</v>
      </c>
      <c r="C96" s="34" t="s">
        <v>194</v>
      </c>
      <c r="F96" t="s">
        <v>340</v>
      </c>
    </row>
    <row r="97" spans="2:6" x14ac:dyDescent="0.25">
      <c r="B97" s="34" t="s">
        <v>195</v>
      </c>
      <c r="C97" s="34" t="s">
        <v>162</v>
      </c>
      <c r="F97" t="s">
        <v>341</v>
      </c>
    </row>
    <row r="98" spans="2:6" x14ac:dyDescent="0.25">
      <c r="B98" s="34" t="s">
        <v>196</v>
      </c>
      <c r="C98" s="34" t="s">
        <v>197</v>
      </c>
      <c r="F98" t="s">
        <v>342</v>
      </c>
    </row>
    <row r="99" spans="2:6" x14ac:dyDescent="0.25">
      <c r="B99" s="34" t="s">
        <v>198</v>
      </c>
      <c r="C99" s="34" t="s">
        <v>199</v>
      </c>
      <c r="F99" t="s">
        <v>343</v>
      </c>
    </row>
    <row r="100" spans="2:6" x14ac:dyDescent="0.25">
      <c r="B100" s="34" t="s">
        <v>178</v>
      </c>
      <c r="C100" s="34" t="s">
        <v>200</v>
      </c>
      <c r="F100" t="s">
        <v>344</v>
      </c>
    </row>
    <row r="101" spans="2:6" x14ac:dyDescent="0.25">
      <c r="B101" s="34" t="s">
        <v>154</v>
      </c>
      <c r="C101" s="34" t="s">
        <v>133</v>
      </c>
      <c r="F101" t="s">
        <v>345</v>
      </c>
    </row>
    <row r="102" spans="2:6" x14ac:dyDescent="0.25">
      <c r="B102" s="34" t="s">
        <v>201</v>
      </c>
      <c r="C102" s="34" t="s">
        <v>202</v>
      </c>
      <c r="F102" t="s">
        <v>346</v>
      </c>
    </row>
    <row r="103" spans="2:6" x14ac:dyDescent="0.25">
      <c r="B103" s="34" t="s">
        <v>83</v>
      </c>
      <c r="C103" s="34" t="s">
        <v>131</v>
      </c>
      <c r="F103" t="s">
        <v>347</v>
      </c>
    </row>
    <row r="104" spans="2:6" x14ac:dyDescent="0.25">
      <c r="B104" s="34" t="s">
        <v>96</v>
      </c>
      <c r="C104" s="34" t="s">
        <v>188</v>
      </c>
      <c r="F104" t="s">
        <v>348</v>
      </c>
    </row>
    <row r="105" spans="2:6" x14ac:dyDescent="0.25">
      <c r="B105" s="34" t="s">
        <v>203</v>
      </c>
      <c r="C105" s="34" t="s">
        <v>129</v>
      </c>
      <c r="F105" t="s">
        <v>349</v>
      </c>
    </row>
    <row r="106" spans="2:6" x14ac:dyDescent="0.25">
      <c r="B106" s="34" t="s">
        <v>90</v>
      </c>
      <c r="C106" s="34" t="s">
        <v>204</v>
      </c>
      <c r="F106" t="s">
        <v>350</v>
      </c>
    </row>
    <row r="107" spans="2:6" x14ac:dyDescent="0.25">
      <c r="B107" s="34" t="s">
        <v>205</v>
      </c>
      <c r="C107" s="34" t="s">
        <v>206</v>
      </c>
      <c r="F107" t="s">
        <v>351</v>
      </c>
    </row>
    <row r="108" spans="2:6" x14ac:dyDescent="0.25">
      <c r="B108" s="34" t="s">
        <v>99</v>
      </c>
      <c r="C108" s="34" t="s">
        <v>142</v>
      </c>
      <c r="F108" t="s">
        <v>352</v>
      </c>
    </row>
    <row r="109" spans="2:6" x14ac:dyDescent="0.25">
      <c r="B109" s="34" t="s">
        <v>207</v>
      </c>
      <c r="C109" s="34" t="s">
        <v>208</v>
      </c>
      <c r="F109" t="s">
        <v>353</v>
      </c>
    </row>
    <row r="110" spans="2:6" x14ac:dyDescent="0.25">
      <c r="B110" s="34" t="s">
        <v>209</v>
      </c>
      <c r="C110" s="34" t="s">
        <v>208</v>
      </c>
      <c r="F110" t="s">
        <v>354</v>
      </c>
    </row>
    <row r="111" spans="2:6" x14ac:dyDescent="0.25">
      <c r="B111" s="34" t="s">
        <v>90</v>
      </c>
      <c r="C111" s="34" t="s">
        <v>210</v>
      </c>
      <c r="F111" t="s">
        <v>355</v>
      </c>
    </row>
    <row r="112" spans="2:6" x14ac:dyDescent="0.25">
      <c r="B112" s="34" t="s">
        <v>75</v>
      </c>
      <c r="C112" s="34" t="s">
        <v>211</v>
      </c>
      <c r="F112" t="s">
        <v>356</v>
      </c>
    </row>
    <row r="113" spans="2:6" x14ac:dyDescent="0.25">
      <c r="B113" s="34" t="s">
        <v>170</v>
      </c>
      <c r="C113" s="34" t="s">
        <v>212</v>
      </c>
      <c r="F113" t="s">
        <v>357</v>
      </c>
    </row>
    <row r="114" spans="2:6" x14ac:dyDescent="0.25">
      <c r="B114" s="34" t="s">
        <v>213</v>
      </c>
      <c r="C114" s="34" t="s">
        <v>214</v>
      </c>
      <c r="F114" t="s">
        <v>358</v>
      </c>
    </row>
    <row r="115" spans="2:6" x14ac:dyDescent="0.25">
      <c r="B115" s="34" t="s">
        <v>215</v>
      </c>
      <c r="C115" s="34" t="s">
        <v>146</v>
      </c>
      <c r="F115" t="s">
        <v>359</v>
      </c>
    </row>
    <row r="116" spans="2:6" x14ac:dyDescent="0.25">
      <c r="B116" s="34" t="s">
        <v>216</v>
      </c>
      <c r="C116" s="34" t="s">
        <v>127</v>
      </c>
      <c r="F116" t="s">
        <v>360</v>
      </c>
    </row>
    <row r="117" spans="2:6" x14ac:dyDescent="0.25">
      <c r="B117" s="34" t="s">
        <v>216</v>
      </c>
      <c r="C117" s="34" t="s">
        <v>169</v>
      </c>
      <c r="F117" t="s">
        <v>361</v>
      </c>
    </row>
    <row r="118" spans="2:6" x14ac:dyDescent="0.25">
      <c r="B118" s="34" t="s">
        <v>215</v>
      </c>
      <c r="C118" s="34" t="s">
        <v>202</v>
      </c>
      <c r="F118" t="s">
        <v>362</v>
      </c>
    </row>
    <row r="119" spans="2:6" x14ac:dyDescent="0.25">
      <c r="B119" s="34" t="s">
        <v>186</v>
      </c>
      <c r="C119" s="34" t="s">
        <v>93</v>
      </c>
      <c r="F119" t="s">
        <v>363</v>
      </c>
    </row>
    <row r="120" spans="2:6" x14ac:dyDescent="0.25">
      <c r="B120" s="34" t="s">
        <v>180</v>
      </c>
      <c r="C120" s="34" t="s">
        <v>217</v>
      </c>
      <c r="F120" t="s">
        <v>364</v>
      </c>
    </row>
    <row r="121" spans="2:6" x14ac:dyDescent="0.25">
      <c r="B121" s="34" t="s">
        <v>153</v>
      </c>
      <c r="C121" s="34" t="s">
        <v>218</v>
      </c>
      <c r="F121" t="s">
        <v>365</v>
      </c>
    </row>
    <row r="122" spans="2:6" x14ac:dyDescent="0.25">
      <c r="B122" s="34" t="s">
        <v>219</v>
      </c>
      <c r="C122" s="34" t="s">
        <v>220</v>
      </c>
      <c r="F122" t="s">
        <v>366</v>
      </c>
    </row>
    <row r="123" spans="2:6" x14ac:dyDescent="0.25">
      <c r="B123" s="34" t="s">
        <v>221</v>
      </c>
      <c r="C123" s="34" t="s">
        <v>222</v>
      </c>
      <c r="F123" t="s">
        <v>367</v>
      </c>
    </row>
    <row r="124" spans="2:6" x14ac:dyDescent="0.25">
      <c r="B124" s="34" t="s">
        <v>223</v>
      </c>
      <c r="C124" s="34" t="s">
        <v>224</v>
      </c>
      <c r="F124" t="s">
        <v>368</v>
      </c>
    </row>
    <row r="125" spans="2:6" x14ac:dyDescent="0.25">
      <c r="B125" s="34" t="s">
        <v>121</v>
      </c>
      <c r="C125" s="34" t="s">
        <v>160</v>
      </c>
      <c r="F125" t="s">
        <v>369</v>
      </c>
    </row>
    <row r="126" spans="2:6" x14ac:dyDescent="0.25">
      <c r="B126" s="34" t="s">
        <v>225</v>
      </c>
      <c r="C126" s="34" t="s">
        <v>93</v>
      </c>
      <c r="F126" t="s">
        <v>370</v>
      </c>
    </row>
    <row r="127" spans="2:6" x14ac:dyDescent="0.25">
      <c r="B127" s="34" t="s">
        <v>177</v>
      </c>
      <c r="C127" s="34" t="s">
        <v>226</v>
      </c>
      <c r="F127" t="s">
        <v>371</v>
      </c>
    </row>
    <row r="128" spans="2:6" x14ac:dyDescent="0.25">
      <c r="B128" s="34" t="s">
        <v>227</v>
      </c>
      <c r="C128" s="34" t="s">
        <v>52</v>
      </c>
      <c r="F128" t="s">
        <v>372</v>
      </c>
    </row>
    <row r="129" spans="2:6" x14ac:dyDescent="0.25">
      <c r="B129" s="34" t="s">
        <v>150</v>
      </c>
      <c r="C129" s="34" t="s">
        <v>228</v>
      </c>
      <c r="F129" t="s">
        <v>373</v>
      </c>
    </row>
    <row r="130" spans="2:6" x14ac:dyDescent="0.25">
      <c r="B130" s="34" t="s">
        <v>186</v>
      </c>
      <c r="C130" s="34" t="s">
        <v>165</v>
      </c>
      <c r="F130" t="s">
        <v>374</v>
      </c>
    </row>
    <row r="131" spans="2:6" x14ac:dyDescent="0.25">
      <c r="B131" s="34" t="s">
        <v>143</v>
      </c>
      <c r="C131" s="34" t="s">
        <v>58</v>
      </c>
      <c r="F131" t="s">
        <v>375</v>
      </c>
    </row>
    <row r="132" spans="2:6" x14ac:dyDescent="0.25">
      <c r="B132" s="34" t="s">
        <v>77</v>
      </c>
      <c r="C132" s="34" t="s">
        <v>169</v>
      </c>
      <c r="F132" t="s">
        <v>376</v>
      </c>
    </row>
    <row r="133" spans="2:6" x14ac:dyDescent="0.25">
      <c r="B133" s="34" t="s">
        <v>229</v>
      </c>
      <c r="C133" s="34" t="s">
        <v>197</v>
      </c>
      <c r="F133" t="s">
        <v>377</v>
      </c>
    </row>
    <row r="134" spans="2:6" x14ac:dyDescent="0.25">
      <c r="B134" s="34" t="s">
        <v>181</v>
      </c>
      <c r="C134" s="34" t="s">
        <v>100</v>
      </c>
      <c r="F134" t="s">
        <v>378</v>
      </c>
    </row>
    <row r="135" spans="2:6" x14ac:dyDescent="0.25">
      <c r="B135" s="34" t="s">
        <v>112</v>
      </c>
      <c r="C135" s="34" t="s">
        <v>230</v>
      </c>
      <c r="F135" t="s">
        <v>379</v>
      </c>
    </row>
    <row r="136" spans="2:6" x14ac:dyDescent="0.25">
      <c r="B136" s="34" t="s">
        <v>231</v>
      </c>
      <c r="C136" s="34" t="s">
        <v>97</v>
      </c>
      <c r="F136" t="s">
        <v>380</v>
      </c>
    </row>
    <row r="137" spans="2:6" x14ac:dyDescent="0.25">
      <c r="B137" s="34" t="s">
        <v>225</v>
      </c>
      <c r="C137" s="34" t="s">
        <v>162</v>
      </c>
      <c r="F137" t="s">
        <v>381</v>
      </c>
    </row>
    <row r="138" spans="2:6" x14ac:dyDescent="0.25">
      <c r="B138" s="34" t="s">
        <v>221</v>
      </c>
      <c r="C138" s="34" t="s">
        <v>146</v>
      </c>
      <c r="F138" t="s">
        <v>382</v>
      </c>
    </row>
    <row r="139" spans="2:6" x14ac:dyDescent="0.25">
      <c r="B139" s="34" t="s">
        <v>232</v>
      </c>
      <c r="C139" s="34" t="s">
        <v>148</v>
      </c>
      <c r="F139" t="s">
        <v>383</v>
      </c>
    </row>
    <row r="140" spans="2:6" x14ac:dyDescent="0.25">
      <c r="B140" s="34" t="s">
        <v>233</v>
      </c>
      <c r="C140" s="34" t="s">
        <v>228</v>
      </c>
      <c r="F140" t="s">
        <v>384</v>
      </c>
    </row>
    <row r="141" spans="2:6" x14ac:dyDescent="0.25">
      <c r="B141" s="34" t="s">
        <v>234</v>
      </c>
      <c r="C141" s="34" t="s">
        <v>235</v>
      </c>
      <c r="F141" t="s">
        <v>385</v>
      </c>
    </row>
    <row r="142" spans="2:6" x14ac:dyDescent="0.25">
      <c r="B142" s="34" t="s">
        <v>104</v>
      </c>
      <c r="C142" s="34" t="s">
        <v>144</v>
      </c>
      <c r="F142" t="s">
        <v>386</v>
      </c>
    </row>
    <row r="143" spans="2:6" x14ac:dyDescent="0.25">
      <c r="B143" s="34" t="s">
        <v>223</v>
      </c>
      <c r="C143" s="34" t="s">
        <v>230</v>
      </c>
      <c r="F143" t="s">
        <v>387</v>
      </c>
    </row>
    <row r="144" spans="2:6" x14ac:dyDescent="0.25">
      <c r="B144" s="34" t="s">
        <v>90</v>
      </c>
      <c r="C144" s="34" t="s">
        <v>138</v>
      </c>
      <c r="F144" t="s">
        <v>388</v>
      </c>
    </row>
    <row r="145" spans="2:6" x14ac:dyDescent="0.25">
      <c r="B145" s="34" t="s">
        <v>203</v>
      </c>
      <c r="C145" s="34" t="s">
        <v>68</v>
      </c>
      <c r="F145" t="s">
        <v>389</v>
      </c>
    </row>
    <row r="146" spans="2:6" x14ac:dyDescent="0.25">
      <c r="B146" s="34" t="s">
        <v>153</v>
      </c>
      <c r="C146" s="34" t="s">
        <v>88</v>
      </c>
      <c r="F146" t="s">
        <v>390</v>
      </c>
    </row>
    <row r="147" spans="2:6" x14ac:dyDescent="0.25">
      <c r="B147" s="34" t="s">
        <v>149</v>
      </c>
      <c r="C147" s="34" t="s">
        <v>236</v>
      </c>
      <c r="F147" t="s">
        <v>391</v>
      </c>
    </row>
    <row r="148" spans="2:6" x14ac:dyDescent="0.25">
      <c r="B148" s="34" t="s">
        <v>123</v>
      </c>
      <c r="C148" s="34" t="s">
        <v>237</v>
      </c>
      <c r="F148" t="s">
        <v>392</v>
      </c>
    </row>
    <row r="149" spans="2:6" x14ac:dyDescent="0.25">
      <c r="B149" s="34" t="s">
        <v>77</v>
      </c>
      <c r="C149" s="34" t="s">
        <v>122</v>
      </c>
      <c r="F149" t="s">
        <v>393</v>
      </c>
    </row>
    <row r="150" spans="2:6" x14ac:dyDescent="0.25">
      <c r="B150" s="34" t="s">
        <v>238</v>
      </c>
      <c r="C150" s="34" t="s">
        <v>119</v>
      </c>
      <c r="F150" t="s">
        <v>394</v>
      </c>
    </row>
    <row r="151" spans="2:6" x14ac:dyDescent="0.25">
      <c r="B151" s="34" t="s">
        <v>233</v>
      </c>
      <c r="C151" s="34" t="s">
        <v>217</v>
      </c>
      <c r="F151" t="s">
        <v>395</v>
      </c>
    </row>
  </sheetData>
  <mergeCells count="1">
    <mergeCell ref="B2:R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ED9F1-15E8-4E1E-9554-695730C15072}">
  <dimension ref="B2:R151"/>
  <sheetViews>
    <sheetView zoomScale="115" zoomScaleNormal="115" workbookViewId="0"/>
  </sheetViews>
  <sheetFormatPr defaultRowHeight="15" x14ac:dyDescent="0.25"/>
  <cols>
    <col min="2" max="2" width="9.85546875" bestFit="1" customWidth="1"/>
    <col min="3" max="3" width="12.140625" bestFit="1" customWidth="1"/>
    <col min="6" max="6" width="11.140625" bestFit="1" customWidth="1"/>
  </cols>
  <sheetData>
    <row r="2" spans="2:18" x14ac:dyDescent="0.25">
      <c r="B2" s="44" t="s">
        <v>244</v>
      </c>
      <c r="C2" s="44"/>
      <c r="D2" s="44"/>
      <c r="E2" s="44"/>
      <c r="F2" s="44"/>
      <c r="G2" s="44"/>
      <c r="H2" s="44"/>
      <c r="I2" s="44"/>
      <c r="J2" s="44"/>
      <c r="K2" s="44"/>
      <c r="L2" s="44"/>
      <c r="M2" s="44"/>
      <c r="N2" s="44"/>
      <c r="O2" s="44"/>
      <c r="P2" s="44"/>
      <c r="Q2" s="44"/>
      <c r="R2" s="44"/>
    </row>
    <row r="4" spans="2:18" x14ac:dyDescent="0.25">
      <c r="B4" s="33" t="s">
        <v>240</v>
      </c>
      <c r="C4" s="33" t="s">
        <v>241</v>
      </c>
      <c r="D4" s="2" t="s">
        <v>239</v>
      </c>
      <c r="E4" s="35" t="s">
        <v>242</v>
      </c>
      <c r="F4" s="35" t="s">
        <v>248</v>
      </c>
      <c r="G4" s="35" t="s">
        <v>404</v>
      </c>
    </row>
    <row r="5" spans="2:18" x14ac:dyDescent="0.25">
      <c r="B5" s="34" t="s">
        <v>50</v>
      </c>
      <c r="C5" s="34" t="s">
        <v>51</v>
      </c>
      <c r="F5" t="s">
        <v>249</v>
      </c>
    </row>
    <row r="6" spans="2:18" x14ac:dyDescent="0.25">
      <c r="B6" s="34" t="s">
        <v>53</v>
      </c>
      <c r="C6" s="34" t="s">
        <v>54</v>
      </c>
      <c r="F6" t="s">
        <v>250</v>
      </c>
    </row>
    <row r="7" spans="2:18" x14ac:dyDescent="0.25">
      <c r="B7" s="34" t="s">
        <v>55</v>
      </c>
      <c r="C7" s="34" t="s">
        <v>56</v>
      </c>
      <c r="F7" t="s">
        <v>251</v>
      </c>
    </row>
    <row r="8" spans="2:18" x14ac:dyDescent="0.25">
      <c r="B8" s="34" t="s">
        <v>57</v>
      </c>
      <c r="C8" s="34" t="s">
        <v>58</v>
      </c>
      <c r="F8" t="s">
        <v>252</v>
      </c>
    </row>
    <row r="9" spans="2:18" x14ac:dyDescent="0.25">
      <c r="B9" s="34" t="s">
        <v>59</v>
      </c>
      <c r="C9" s="34" t="s">
        <v>60</v>
      </c>
      <c r="F9" t="s">
        <v>253</v>
      </c>
    </row>
    <row r="10" spans="2:18" x14ac:dyDescent="0.25">
      <c r="B10" s="34" t="s">
        <v>61</v>
      </c>
      <c r="C10" s="34" t="s">
        <v>62</v>
      </c>
      <c r="F10" t="s">
        <v>254</v>
      </c>
    </row>
    <row r="11" spans="2:18" x14ac:dyDescent="0.25">
      <c r="B11" s="34" t="s">
        <v>63</v>
      </c>
      <c r="C11" s="34" t="s">
        <v>64</v>
      </c>
      <c r="F11" t="s">
        <v>255</v>
      </c>
    </row>
    <row r="12" spans="2:18" x14ac:dyDescent="0.25">
      <c r="B12" s="34" t="s">
        <v>65</v>
      </c>
      <c r="C12" s="34" t="s">
        <v>66</v>
      </c>
      <c r="F12" t="s">
        <v>256</v>
      </c>
    </row>
    <row r="13" spans="2:18" x14ac:dyDescent="0.25">
      <c r="B13" s="34" t="s">
        <v>67</v>
      </c>
      <c r="C13" s="34" t="s">
        <v>68</v>
      </c>
      <c r="F13" t="s">
        <v>257</v>
      </c>
    </row>
    <row r="14" spans="2:18" x14ac:dyDescent="0.25">
      <c r="B14" s="34" t="s">
        <v>69</v>
      </c>
      <c r="C14" s="34" t="s">
        <v>70</v>
      </c>
      <c r="F14" t="s">
        <v>258</v>
      </c>
    </row>
    <row r="15" spans="2:18" x14ac:dyDescent="0.25">
      <c r="B15" s="34" t="s">
        <v>71</v>
      </c>
      <c r="C15" s="34" t="s">
        <v>72</v>
      </c>
      <c r="F15" t="s">
        <v>259</v>
      </c>
    </row>
    <row r="16" spans="2:18" x14ac:dyDescent="0.25">
      <c r="B16" s="34" t="s">
        <v>73</v>
      </c>
      <c r="C16" s="34" t="s">
        <v>74</v>
      </c>
      <c r="F16" t="s">
        <v>260</v>
      </c>
    </row>
    <row r="17" spans="2:6" x14ac:dyDescent="0.25">
      <c r="B17" s="34" t="s">
        <v>75</v>
      </c>
      <c r="C17" s="34" t="s">
        <v>76</v>
      </c>
      <c r="F17" t="s">
        <v>261</v>
      </c>
    </row>
    <row r="18" spans="2:6" x14ac:dyDescent="0.25">
      <c r="B18" s="34" t="s">
        <v>77</v>
      </c>
      <c r="C18" s="34" t="s">
        <v>78</v>
      </c>
      <c r="F18" t="s">
        <v>262</v>
      </c>
    </row>
    <row r="19" spans="2:6" x14ac:dyDescent="0.25">
      <c r="B19" s="34" t="s">
        <v>79</v>
      </c>
      <c r="C19" s="34" t="s">
        <v>80</v>
      </c>
      <c r="F19" t="s">
        <v>263</v>
      </c>
    </row>
    <row r="20" spans="2:6" x14ac:dyDescent="0.25">
      <c r="B20" s="34" t="s">
        <v>81</v>
      </c>
      <c r="C20" s="34" t="s">
        <v>82</v>
      </c>
      <c r="F20" t="s">
        <v>264</v>
      </c>
    </row>
    <row r="21" spans="2:6" x14ac:dyDescent="0.25">
      <c r="B21" s="34" t="s">
        <v>83</v>
      </c>
      <c r="C21" s="34" t="s">
        <v>84</v>
      </c>
      <c r="F21" t="s">
        <v>265</v>
      </c>
    </row>
    <row r="22" spans="2:6" x14ac:dyDescent="0.25">
      <c r="B22" s="34" t="s">
        <v>85</v>
      </c>
      <c r="C22" s="34" t="s">
        <v>86</v>
      </c>
      <c r="F22" t="s">
        <v>266</v>
      </c>
    </row>
    <row r="23" spans="2:6" x14ac:dyDescent="0.25">
      <c r="B23" s="34" t="s">
        <v>87</v>
      </c>
      <c r="C23" s="34" t="s">
        <v>88</v>
      </c>
      <c r="F23" t="s">
        <v>267</v>
      </c>
    </row>
    <row r="24" spans="2:6" x14ac:dyDescent="0.25">
      <c r="B24" s="34" t="s">
        <v>89</v>
      </c>
      <c r="C24" s="34" t="s">
        <v>86</v>
      </c>
      <c r="F24" t="s">
        <v>268</v>
      </c>
    </row>
    <row r="25" spans="2:6" x14ac:dyDescent="0.25">
      <c r="B25" s="34" t="s">
        <v>90</v>
      </c>
      <c r="C25" s="34" t="s">
        <v>91</v>
      </c>
      <c r="F25" t="s">
        <v>269</v>
      </c>
    </row>
    <row r="26" spans="2:6" x14ac:dyDescent="0.25">
      <c r="B26" s="34" t="s">
        <v>92</v>
      </c>
      <c r="C26" s="34" t="s">
        <v>93</v>
      </c>
      <c r="F26" t="s">
        <v>270</v>
      </c>
    </row>
    <row r="27" spans="2:6" x14ac:dyDescent="0.25">
      <c r="B27" s="34" t="s">
        <v>94</v>
      </c>
      <c r="C27" s="34" t="s">
        <v>95</v>
      </c>
      <c r="F27" t="s">
        <v>271</v>
      </c>
    </row>
    <row r="28" spans="2:6" x14ac:dyDescent="0.25">
      <c r="B28" s="34" t="s">
        <v>96</v>
      </c>
      <c r="C28" s="34" t="s">
        <v>97</v>
      </c>
      <c r="F28" t="s">
        <v>272</v>
      </c>
    </row>
    <row r="29" spans="2:6" x14ac:dyDescent="0.25">
      <c r="B29" s="34" t="s">
        <v>57</v>
      </c>
      <c r="C29" s="34" t="s">
        <v>98</v>
      </c>
      <c r="F29" t="s">
        <v>273</v>
      </c>
    </row>
    <row r="30" spans="2:6" x14ac:dyDescent="0.25">
      <c r="B30" s="34" t="s">
        <v>99</v>
      </c>
      <c r="C30" s="34" t="s">
        <v>100</v>
      </c>
      <c r="F30" t="s">
        <v>274</v>
      </c>
    </row>
    <row r="31" spans="2:6" x14ac:dyDescent="0.25">
      <c r="B31" s="34" t="s">
        <v>101</v>
      </c>
      <c r="C31" s="34" t="s">
        <v>102</v>
      </c>
      <c r="F31" t="s">
        <v>275</v>
      </c>
    </row>
    <row r="32" spans="2:6" x14ac:dyDescent="0.25">
      <c r="B32" s="34" t="s">
        <v>71</v>
      </c>
      <c r="C32" s="34" t="s">
        <v>103</v>
      </c>
      <c r="F32" t="s">
        <v>276</v>
      </c>
    </row>
    <row r="33" spans="2:6" x14ac:dyDescent="0.25">
      <c r="B33" s="34" t="s">
        <v>104</v>
      </c>
      <c r="C33" s="34" t="s">
        <v>93</v>
      </c>
      <c r="F33" t="s">
        <v>277</v>
      </c>
    </row>
    <row r="34" spans="2:6" x14ac:dyDescent="0.25">
      <c r="B34" s="34" t="s">
        <v>105</v>
      </c>
      <c r="C34" s="34" t="s">
        <v>106</v>
      </c>
      <c r="F34" t="s">
        <v>278</v>
      </c>
    </row>
    <row r="35" spans="2:6" x14ac:dyDescent="0.25">
      <c r="B35" s="34" t="s">
        <v>107</v>
      </c>
      <c r="C35" s="34" t="s">
        <v>108</v>
      </c>
      <c r="F35" t="s">
        <v>279</v>
      </c>
    </row>
    <row r="36" spans="2:6" x14ac:dyDescent="0.25">
      <c r="B36" s="34" t="s">
        <v>109</v>
      </c>
      <c r="C36" s="34" t="s">
        <v>68</v>
      </c>
      <c r="F36" t="s">
        <v>280</v>
      </c>
    </row>
    <row r="37" spans="2:6" x14ac:dyDescent="0.25">
      <c r="B37" s="34" t="s">
        <v>110</v>
      </c>
      <c r="C37" s="34" t="s">
        <v>58</v>
      </c>
      <c r="F37" t="s">
        <v>281</v>
      </c>
    </row>
    <row r="38" spans="2:6" x14ac:dyDescent="0.25">
      <c r="B38" s="34" t="s">
        <v>87</v>
      </c>
      <c r="C38" s="34" t="s">
        <v>111</v>
      </c>
      <c r="F38" t="s">
        <v>282</v>
      </c>
    </row>
    <row r="39" spans="2:6" x14ac:dyDescent="0.25">
      <c r="B39" s="34" t="s">
        <v>112</v>
      </c>
      <c r="C39" s="34" t="s">
        <v>113</v>
      </c>
      <c r="F39" t="s">
        <v>283</v>
      </c>
    </row>
    <row r="40" spans="2:6" x14ac:dyDescent="0.25">
      <c r="B40" s="34" t="s">
        <v>114</v>
      </c>
      <c r="C40" s="34" t="s">
        <v>115</v>
      </c>
      <c r="F40" t="s">
        <v>284</v>
      </c>
    </row>
    <row r="41" spans="2:6" x14ac:dyDescent="0.25">
      <c r="B41" s="34" t="s">
        <v>116</v>
      </c>
      <c r="C41" s="34" t="s">
        <v>117</v>
      </c>
      <c r="F41" t="s">
        <v>285</v>
      </c>
    </row>
    <row r="42" spans="2:6" x14ac:dyDescent="0.25">
      <c r="B42" s="34" t="s">
        <v>118</v>
      </c>
      <c r="C42" s="34" t="s">
        <v>119</v>
      </c>
      <c r="F42" t="s">
        <v>286</v>
      </c>
    </row>
    <row r="43" spans="2:6" x14ac:dyDescent="0.25">
      <c r="B43" s="34" t="s">
        <v>120</v>
      </c>
      <c r="C43" s="34" t="s">
        <v>56</v>
      </c>
      <c r="F43" t="s">
        <v>287</v>
      </c>
    </row>
    <row r="44" spans="2:6" x14ac:dyDescent="0.25">
      <c r="B44" s="34" t="s">
        <v>121</v>
      </c>
      <c r="C44" s="34" t="s">
        <v>122</v>
      </c>
      <c r="F44" t="s">
        <v>288</v>
      </c>
    </row>
    <row r="45" spans="2:6" x14ac:dyDescent="0.25">
      <c r="B45" s="34" t="s">
        <v>123</v>
      </c>
      <c r="C45" s="34" t="s">
        <v>124</v>
      </c>
      <c r="F45" t="s">
        <v>289</v>
      </c>
    </row>
    <row r="46" spans="2:6" x14ac:dyDescent="0.25">
      <c r="B46" s="34" t="s">
        <v>125</v>
      </c>
      <c r="C46" s="34" t="s">
        <v>62</v>
      </c>
      <c r="F46" t="s">
        <v>290</v>
      </c>
    </row>
    <row r="47" spans="2:6" x14ac:dyDescent="0.25">
      <c r="B47" s="34" t="s">
        <v>126</v>
      </c>
      <c r="C47" s="34" t="s">
        <v>127</v>
      </c>
      <c r="F47" t="s">
        <v>291</v>
      </c>
    </row>
    <row r="48" spans="2:6" x14ac:dyDescent="0.25">
      <c r="B48" s="34" t="s">
        <v>128</v>
      </c>
      <c r="C48" s="34" t="s">
        <v>129</v>
      </c>
      <c r="F48" t="s">
        <v>292</v>
      </c>
    </row>
    <row r="49" spans="2:6" x14ac:dyDescent="0.25">
      <c r="B49" s="34" t="s">
        <v>130</v>
      </c>
      <c r="C49" s="34" t="s">
        <v>131</v>
      </c>
      <c r="F49" t="s">
        <v>293</v>
      </c>
    </row>
    <row r="50" spans="2:6" x14ac:dyDescent="0.25">
      <c r="B50" s="34" t="s">
        <v>114</v>
      </c>
      <c r="C50" s="34" t="s">
        <v>132</v>
      </c>
      <c r="F50" t="s">
        <v>294</v>
      </c>
    </row>
    <row r="51" spans="2:6" x14ac:dyDescent="0.25">
      <c r="B51" s="34" t="s">
        <v>55</v>
      </c>
      <c r="C51" s="34" t="s">
        <v>133</v>
      </c>
      <c r="F51" t="s">
        <v>295</v>
      </c>
    </row>
    <row r="52" spans="2:6" x14ac:dyDescent="0.25">
      <c r="B52" s="34" t="s">
        <v>134</v>
      </c>
      <c r="C52" s="34" t="s">
        <v>64</v>
      </c>
      <c r="F52" t="s">
        <v>296</v>
      </c>
    </row>
    <row r="53" spans="2:6" x14ac:dyDescent="0.25">
      <c r="B53" s="34" t="s">
        <v>135</v>
      </c>
      <c r="C53" s="34" t="s">
        <v>136</v>
      </c>
      <c r="F53" t="s">
        <v>297</v>
      </c>
    </row>
    <row r="54" spans="2:6" x14ac:dyDescent="0.25">
      <c r="B54" s="34" t="s">
        <v>137</v>
      </c>
      <c r="C54" s="34" t="s">
        <v>138</v>
      </c>
      <c r="F54" t="s">
        <v>298</v>
      </c>
    </row>
    <row r="55" spans="2:6" x14ac:dyDescent="0.25">
      <c r="B55" s="34" t="s">
        <v>139</v>
      </c>
      <c r="C55" s="34" t="s">
        <v>140</v>
      </c>
      <c r="F55" t="s">
        <v>299</v>
      </c>
    </row>
    <row r="56" spans="2:6" x14ac:dyDescent="0.25">
      <c r="B56" s="34" t="s">
        <v>141</v>
      </c>
      <c r="C56" s="34" t="s">
        <v>142</v>
      </c>
      <c r="F56" t="s">
        <v>300</v>
      </c>
    </row>
    <row r="57" spans="2:6" x14ac:dyDescent="0.25">
      <c r="B57" s="34" t="s">
        <v>143</v>
      </c>
      <c r="C57" s="34" t="s">
        <v>144</v>
      </c>
      <c r="F57" t="s">
        <v>301</v>
      </c>
    </row>
    <row r="58" spans="2:6" x14ac:dyDescent="0.25">
      <c r="B58" s="34" t="s">
        <v>53</v>
      </c>
      <c r="C58" s="34" t="s">
        <v>145</v>
      </c>
      <c r="F58" t="s">
        <v>302</v>
      </c>
    </row>
    <row r="59" spans="2:6" x14ac:dyDescent="0.25">
      <c r="B59" s="34" t="s">
        <v>135</v>
      </c>
      <c r="C59" s="34" t="s">
        <v>146</v>
      </c>
      <c r="F59" t="s">
        <v>303</v>
      </c>
    </row>
    <row r="60" spans="2:6" x14ac:dyDescent="0.25">
      <c r="B60" s="34" t="s">
        <v>147</v>
      </c>
      <c r="C60" s="34" t="s">
        <v>148</v>
      </c>
      <c r="F60" t="s">
        <v>304</v>
      </c>
    </row>
    <row r="61" spans="2:6" x14ac:dyDescent="0.25">
      <c r="B61" s="34" t="s">
        <v>149</v>
      </c>
      <c r="C61" s="34" t="s">
        <v>52</v>
      </c>
      <c r="F61" t="s">
        <v>305</v>
      </c>
    </row>
    <row r="62" spans="2:6" x14ac:dyDescent="0.25">
      <c r="B62" s="34" t="s">
        <v>150</v>
      </c>
      <c r="C62" s="34" t="s">
        <v>129</v>
      </c>
      <c r="F62" t="s">
        <v>306</v>
      </c>
    </row>
    <row r="63" spans="2:6" x14ac:dyDescent="0.25">
      <c r="B63" s="34" t="s">
        <v>151</v>
      </c>
      <c r="C63" s="34" t="s">
        <v>152</v>
      </c>
      <c r="F63" t="s">
        <v>307</v>
      </c>
    </row>
    <row r="64" spans="2:6" x14ac:dyDescent="0.25">
      <c r="B64" s="34" t="s">
        <v>153</v>
      </c>
      <c r="C64" s="34" t="s">
        <v>95</v>
      </c>
      <c r="F64" t="s">
        <v>308</v>
      </c>
    </row>
    <row r="65" spans="2:6" x14ac:dyDescent="0.25">
      <c r="B65" s="34" t="s">
        <v>154</v>
      </c>
      <c r="C65" s="34" t="s">
        <v>155</v>
      </c>
      <c r="F65" t="s">
        <v>309</v>
      </c>
    </row>
    <row r="66" spans="2:6" x14ac:dyDescent="0.25">
      <c r="B66" s="34" t="s">
        <v>141</v>
      </c>
      <c r="C66" s="34" t="s">
        <v>156</v>
      </c>
      <c r="F66" t="s">
        <v>310</v>
      </c>
    </row>
    <row r="67" spans="2:6" x14ac:dyDescent="0.25">
      <c r="B67" s="34" t="s">
        <v>157</v>
      </c>
      <c r="C67" s="34" t="s">
        <v>158</v>
      </c>
      <c r="F67" t="s">
        <v>311</v>
      </c>
    </row>
    <row r="68" spans="2:6" x14ac:dyDescent="0.25">
      <c r="B68" s="34" t="s">
        <v>159</v>
      </c>
      <c r="C68" s="34" t="s">
        <v>80</v>
      </c>
      <c r="F68" t="s">
        <v>312</v>
      </c>
    </row>
    <row r="69" spans="2:6" x14ac:dyDescent="0.25">
      <c r="B69" s="34" t="s">
        <v>92</v>
      </c>
      <c r="C69" s="34" t="s">
        <v>160</v>
      </c>
      <c r="F69" t="s">
        <v>313</v>
      </c>
    </row>
    <row r="70" spans="2:6" x14ac:dyDescent="0.25">
      <c r="B70" s="34" t="s">
        <v>161</v>
      </c>
      <c r="C70" s="34" t="s">
        <v>162</v>
      </c>
      <c r="F70" t="s">
        <v>314</v>
      </c>
    </row>
    <row r="71" spans="2:6" x14ac:dyDescent="0.25">
      <c r="B71" s="34" t="s">
        <v>163</v>
      </c>
      <c r="C71" s="34" t="s">
        <v>164</v>
      </c>
      <c r="F71" t="s">
        <v>315</v>
      </c>
    </row>
    <row r="72" spans="2:6" x14ac:dyDescent="0.25">
      <c r="B72" s="34" t="s">
        <v>135</v>
      </c>
      <c r="C72" s="34" t="s">
        <v>165</v>
      </c>
      <c r="F72" t="s">
        <v>316</v>
      </c>
    </row>
    <row r="73" spans="2:6" x14ac:dyDescent="0.25">
      <c r="B73" s="34" t="s">
        <v>166</v>
      </c>
      <c r="C73" s="34" t="s">
        <v>167</v>
      </c>
      <c r="F73" t="s">
        <v>317</v>
      </c>
    </row>
    <row r="74" spans="2:6" x14ac:dyDescent="0.25">
      <c r="B74" s="34" t="s">
        <v>168</v>
      </c>
      <c r="C74" s="34" t="s">
        <v>169</v>
      </c>
      <c r="F74" t="s">
        <v>318</v>
      </c>
    </row>
    <row r="75" spans="2:6" x14ac:dyDescent="0.25">
      <c r="B75" s="34" t="s">
        <v>170</v>
      </c>
      <c r="C75" s="34" t="s">
        <v>95</v>
      </c>
      <c r="F75" t="s">
        <v>319</v>
      </c>
    </row>
    <row r="76" spans="2:6" x14ac:dyDescent="0.25">
      <c r="B76" s="34" t="s">
        <v>69</v>
      </c>
      <c r="C76" s="34" t="s">
        <v>171</v>
      </c>
      <c r="F76" t="s">
        <v>320</v>
      </c>
    </row>
    <row r="77" spans="2:6" x14ac:dyDescent="0.25">
      <c r="B77" s="34" t="s">
        <v>114</v>
      </c>
      <c r="C77" s="34" t="s">
        <v>172</v>
      </c>
      <c r="F77" t="s">
        <v>321</v>
      </c>
    </row>
    <row r="78" spans="2:6" x14ac:dyDescent="0.25">
      <c r="B78" s="34" t="s">
        <v>105</v>
      </c>
      <c r="C78" s="34" t="s">
        <v>152</v>
      </c>
      <c r="F78" t="s">
        <v>322</v>
      </c>
    </row>
    <row r="79" spans="2:6" x14ac:dyDescent="0.25">
      <c r="B79" s="34" t="s">
        <v>173</v>
      </c>
      <c r="C79" s="34" t="s">
        <v>174</v>
      </c>
      <c r="F79" t="s">
        <v>323</v>
      </c>
    </row>
    <row r="80" spans="2:6" x14ac:dyDescent="0.25">
      <c r="B80" s="34" t="s">
        <v>175</v>
      </c>
      <c r="C80" s="34" t="s">
        <v>176</v>
      </c>
      <c r="F80" t="s">
        <v>324</v>
      </c>
    </row>
    <row r="81" spans="2:6" x14ac:dyDescent="0.25">
      <c r="B81" s="34" t="s">
        <v>177</v>
      </c>
      <c r="C81" s="34" t="s">
        <v>148</v>
      </c>
      <c r="F81" t="s">
        <v>325</v>
      </c>
    </row>
    <row r="82" spans="2:6" x14ac:dyDescent="0.25">
      <c r="B82" s="34" t="s">
        <v>178</v>
      </c>
      <c r="C82" s="34" t="s">
        <v>179</v>
      </c>
      <c r="F82" t="s">
        <v>326</v>
      </c>
    </row>
    <row r="83" spans="2:6" x14ac:dyDescent="0.25">
      <c r="B83" s="34" t="s">
        <v>75</v>
      </c>
      <c r="C83" s="34" t="s">
        <v>88</v>
      </c>
      <c r="F83" t="s">
        <v>327</v>
      </c>
    </row>
    <row r="84" spans="2:6" x14ac:dyDescent="0.25">
      <c r="B84" s="34" t="s">
        <v>180</v>
      </c>
      <c r="C84" s="34" t="s">
        <v>144</v>
      </c>
      <c r="F84" t="s">
        <v>328</v>
      </c>
    </row>
    <row r="85" spans="2:6" x14ac:dyDescent="0.25">
      <c r="B85" s="34" t="s">
        <v>181</v>
      </c>
      <c r="C85" s="34" t="s">
        <v>182</v>
      </c>
      <c r="F85" t="s">
        <v>329</v>
      </c>
    </row>
    <row r="86" spans="2:6" x14ac:dyDescent="0.25">
      <c r="B86" s="34" t="s">
        <v>161</v>
      </c>
      <c r="C86" s="34" t="s">
        <v>183</v>
      </c>
      <c r="F86" t="s">
        <v>330</v>
      </c>
    </row>
    <row r="87" spans="2:6" x14ac:dyDescent="0.25">
      <c r="B87" s="34" t="s">
        <v>184</v>
      </c>
      <c r="C87" s="34" t="s">
        <v>136</v>
      </c>
      <c r="F87" t="s">
        <v>331</v>
      </c>
    </row>
    <row r="88" spans="2:6" x14ac:dyDescent="0.25">
      <c r="B88" s="34" t="s">
        <v>125</v>
      </c>
      <c r="C88" s="34" t="s">
        <v>185</v>
      </c>
      <c r="F88" t="s">
        <v>332</v>
      </c>
    </row>
    <row r="89" spans="2:6" x14ac:dyDescent="0.25">
      <c r="B89" s="34" t="s">
        <v>186</v>
      </c>
      <c r="C89" s="34" t="s">
        <v>172</v>
      </c>
      <c r="F89" t="s">
        <v>333</v>
      </c>
    </row>
    <row r="90" spans="2:6" x14ac:dyDescent="0.25">
      <c r="B90" s="34" t="s">
        <v>57</v>
      </c>
      <c r="C90" s="34" t="s">
        <v>91</v>
      </c>
      <c r="F90" t="s">
        <v>334</v>
      </c>
    </row>
    <row r="91" spans="2:6" x14ac:dyDescent="0.25">
      <c r="B91" s="34" t="s">
        <v>187</v>
      </c>
      <c r="C91" s="34" t="s">
        <v>188</v>
      </c>
      <c r="F91" t="s">
        <v>335</v>
      </c>
    </row>
    <row r="92" spans="2:6" x14ac:dyDescent="0.25">
      <c r="B92" s="34" t="s">
        <v>181</v>
      </c>
      <c r="C92" s="34" t="s">
        <v>189</v>
      </c>
      <c r="F92" t="s">
        <v>336</v>
      </c>
    </row>
    <row r="93" spans="2:6" x14ac:dyDescent="0.25">
      <c r="B93" s="34" t="s">
        <v>61</v>
      </c>
      <c r="C93" s="34" t="s">
        <v>190</v>
      </c>
      <c r="F93" t="s">
        <v>337</v>
      </c>
    </row>
    <row r="94" spans="2:6" x14ac:dyDescent="0.25">
      <c r="B94" s="34" t="s">
        <v>170</v>
      </c>
      <c r="C94" s="34" t="s">
        <v>191</v>
      </c>
      <c r="F94" t="s">
        <v>338</v>
      </c>
    </row>
    <row r="95" spans="2:6" x14ac:dyDescent="0.25">
      <c r="B95" s="34" t="s">
        <v>99</v>
      </c>
      <c r="C95" s="34" t="s">
        <v>192</v>
      </c>
      <c r="F95" t="s">
        <v>339</v>
      </c>
    </row>
    <row r="96" spans="2:6" x14ac:dyDescent="0.25">
      <c r="B96" s="34" t="s">
        <v>193</v>
      </c>
      <c r="C96" s="34" t="s">
        <v>194</v>
      </c>
      <c r="F96" t="s">
        <v>340</v>
      </c>
    </row>
    <row r="97" spans="2:6" x14ac:dyDescent="0.25">
      <c r="B97" s="34" t="s">
        <v>195</v>
      </c>
      <c r="C97" s="34" t="s">
        <v>162</v>
      </c>
      <c r="F97" t="s">
        <v>341</v>
      </c>
    </row>
    <row r="98" spans="2:6" x14ac:dyDescent="0.25">
      <c r="B98" s="34" t="s">
        <v>196</v>
      </c>
      <c r="C98" s="34" t="s">
        <v>197</v>
      </c>
      <c r="F98" t="s">
        <v>342</v>
      </c>
    </row>
    <row r="99" spans="2:6" x14ac:dyDescent="0.25">
      <c r="B99" s="34" t="s">
        <v>198</v>
      </c>
      <c r="C99" s="34" t="s">
        <v>199</v>
      </c>
      <c r="F99" t="s">
        <v>343</v>
      </c>
    </row>
    <row r="100" spans="2:6" x14ac:dyDescent="0.25">
      <c r="B100" s="34" t="s">
        <v>178</v>
      </c>
      <c r="C100" s="34" t="s">
        <v>200</v>
      </c>
      <c r="F100" t="s">
        <v>344</v>
      </c>
    </row>
    <row r="101" spans="2:6" x14ac:dyDescent="0.25">
      <c r="B101" s="34" t="s">
        <v>154</v>
      </c>
      <c r="C101" s="34" t="s">
        <v>133</v>
      </c>
      <c r="F101" t="s">
        <v>345</v>
      </c>
    </row>
    <row r="102" spans="2:6" x14ac:dyDescent="0.25">
      <c r="B102" s="34" t="s">
        <v>201</v>
      </c>
      <c r="C102" s="34" t="s">
        <v>202</v>
      </c>
      <c r="F102" t="s">
        <v>346</v>
      </c>
    </row>
    <row r="103" spans="2:6" x14ac:dyDescent="0.25">
      <c r="B103" s="34" t="s">
        <v>83</v>
      </c>
      <c r="C103" s="34" t="s">
        <v>131</v>
      </c>
      <c r="F103" t="s">
        <v>347</v>
      </c>
    </row>
    <row r="104" spans="2:6" x14ac:dyDescent="0.25">
      <c r="B104" s="34" t="s">
        <v>96</v>
      </c>
      <c r="C104" s="34" t="s">
        <v>188</v>
      </c>
      <c r="F104" t="s">
        <v>348</v>
      </c>
    </row>
    <row r="105" spans="2:6" x14ac:dyDescent="0.25">
      <c r="B105" s="34" t="s">
        <v>203</v>
      </c>
      <c r="C105" s="34" t="s">
        <v>129</v>
      </c>
      <c r="F105" t="s">
        <v>349</v>
      </c>
    </row>
    <row r="106" spans="2:6" x14ac:dyDescent="0.25">
      <c r="B106" s="34" t="s">
        <v>90</v>
      </c>
      <c r="C106" s="34" t="s">
        <v>204</v>
      </c>
      <c r="F106" t="s">
        <v>350</v>
      </c>
    </row>
    <row r="107" spans="2:6" x14ac:dyDescent="0.25">
      <c r="B107" s="34" t="s">
        <v>205</v>
      </c>
      <c r="C107" s="34" t="s">
        <v>206</v>
      </c>
      <c r="F107" t="s">
        <v>351</v>
      </c>
    </row>
    <row r="108" spans="2:6" x14ac:dyDescent="0.25">
      <c r="B108" s="34" t="s">
        <v>99</v>
      </c>
      <c r="C108" s="34" t="s">
        <v>142</v>
      </c>
      <c r="F108" t="s">
        <v>352</v>
      </c>
    </row>
    <row r="109" spans="2:6" x14ac:dyDescent="0.25">
      <c r="B109" s="34" t="s">
        <v>207</v>
      </c>
      <c r="C109" s="34" t="s">
        <v>208</v>
      </c>
      <c r="F109" t="s">
        <v>353</v>
      </c>
    </row>
    <row r="110" spans="2:6" x14ac:dyDescent="0.25">
      <c r="B110" s="34" t="s">
        <v>209</v>
      </c>
      <c r="C110" s="34" t="s">
        <v>208</v>
      </c>
      <c r="F110" t="s">
        <v>354</v>
      </c>
    </row>
    <row r="111" spans="2:6" x14ac:dyDescent="0.25">
      <c r="B111" s="34" t="s">
        <v>90</v>
      </c>
      <c r="C111" s="34" t="s">
        <v>210</v>
      </c>
      <c r="F111" t="s">
        <v>355</v>
      </c>
    </row>
    <row r="112" spans="2:6" x14ac:dyDescent="0.25">
      <c r="B112" s="34" t="s">
        <v>75</v>
      </c>
      <c r="C112" s="34" t="s">
        <v>211</v>
      </c>
      <c r="F112" t="s">
        <v>356</v>
      </c>
    </row>
    <row r="113" spans="2:6" x14ac:dyDescent="0.25">
      <c r="B113" s="34" t="s">
        <v>170</v>
      </c>
      <c r="C113" s="34" t="s">
        <v>212</v>
      </c>
      <c r="F113" t="s">
        <v>357</v>
      </c>
    </row>
    <row r="114" spans="2:6" x14ac:dyDescent="0.25">
      <c r="B114" s="34" t="s">
        <v>213</v>
      </c>
      <c r="C114" s="34" t="s">
        <v>214</v>
      </c>
      <c r="F114" t="s">
        <v>358</v>
      </c>
    </row>
    <row r="115" spans="2:6" x14ac:dyDescent="0.25">
      <c r="B115" s="34" t="s">
        <v>215</v>
      </c>
      <c r="C115" s="34" t="s">
        <v>146</v>
      </c>
      <c r="F115" t="s">
        <v>359</v>
      </c>
    </row>
    <row r="116" spans="2:6" x14ac:dyDescent="0.25">
      <c r="B116" s="34" t="s">
        <v>216</v>
      </c>
      <c r="C116" s="34" t="s">
        <v>127</v>
      </c>
      <c r="F116" t="s">
        <v>360</v>
      </c>
    </row>
    <row r="117" spans="2:6" x14ac:dyDescent="0.25">
      <c r="B117" s="34" t="s">
        <v>216</v>
      </c>
      <c r="C117" s="34" t="s">
        <v>169</v>
      </c>
      <c r="F117" t="s">
        <v>361</v>
      </c>
    </row>
    <row r="118" spans="2:6" x14ac:dyDescent="0.25">
      <c r="B118" s="34" t="s">
        <v>215</v>
      </c>
      <c r="C118" s="34" t="s">
        <v>202</v>
      </c>
      <c r="F118" t="s">
        <v>362</v>
      </c>
    </row>
    <row r="119" spans="2:6" x14ac:dyDescent="0.25">
      <c r="B119" s="34" t="s">
        <v>186</v>
      </c>
      <c r="C119" s="34" t="s">
        <v>93</v>
      </c>
      <c r="F119" t="s">
        <v>363</v>
      </c>
    </row>
    <row r="120" spans="2:6" x14ac:dyDescent="0.25">
      <c r="B120" s="34" t="s">
        <v>180</v>
      </c>
      <c r="C120" s="34" t="s">
        <v>217</v>
      </c>
      <c r="F120" t="s">
        <v>364</v>
      </c>
    </row>
    <row r="121" spans="2:6" x14ac:dyDescent="0.25">
      <c r="B121" s="34" t="s">
        <v>153</v>
      </c>
      <c r="C121" s="34" t="s">
        <v>218</v>
      </c>
      <c r="F121" t="s">
        <v>365</v>
      </c>
    </row>
    <row r="122" spans="2:6" x14ac:dyDescent="0.25">
      <c r="B122" s="34" t="s">
        <v>219</v>
      </c>
      <c r="C122" s="34" t="s">
        <v>220</v>
      </c>
      <c r="F122" t="s">
        <v>366</v>
      </c>
    </row>
    <row r="123" spans="2:6" x14ac:dyDescent="0.25">
      <c r="B123" s="34" t="s">
        <v>221</v>
      </c>
      <c r="C123" s="34" t="s">
        <v>222</v>
      </c>
      <c r="F123" t="s">
        <v>367</v>
      </c>
    </row>
    <row r="124" spans="2:6" x14ac:dyDescent="0.25">
      <c r="B124" s="34" t="s">
        <v>223</v>
      </c>
      <c r="C124" s="34" t="s">
        <v>224</v>
      </c>
      <c r="F124" t="s">
        <v>368</v>
      </c>
    </row>
    <row r="125" spans="2:6" x14ac:dyDescent="0.25">
      <c r="B125" s="34" t="s">
        <v>121</v>
      </c>
      <c r="C125" s="34" t="s">
        <v>160</v>
      </c>
      <c r="F125" t="s">
        <v>369</v>
      </c>
    </row>
    <row r="126" spans="2:6" x14ac:dyDescent="0.25">
      <c r="B126" s="34" t="s">
        <v>225</v>
      </c>
      <c r="C126" s="34" t="s">
        <v>93</v>
      </c>
      <c r="F126" t="s">
        <v>370</v>
      </c>
    </row>
    <row r="127" spans="2:6" x14ac:dyDescent="0.25">
      <c r="B127" s="34" t="s">
        <v>177</v>
      </c>
      <c r="C127" s="34" t="s">
        <v>226</v>
      </c>
      <c r="F127" t="s">
        <v>371</v>
      </c>
    </row>
    <row r="128" spans="2:6" x14ac:dyDescent="0.25">
      <c r="B128" s="34" t="s">
        <v>227</v>
      </c>
      <c r="C128" s="34" t="s">
        <v>52</v>
      </c>
      <c r="F128" t="s">
        <v>372</v>
      </c>
    </row>
    <row r="129" spans="2:6" x14ac:dyDescent="0.25">
      <c r="B129" s="34" t="s">
        <v>150</v>
      </c>
      <c r="C129" s="34" t="s">
        <v>228</v>
      </c>
      <c r="F129" t="s">
        <v>373</v>
      </c>
    </row>
    <row r="130" spans="2:6" x14ac:dyDescent="0.25">
      <c r="B130" s="34" t="s">
        <v>186</v>
      </c>
      <c r="C130" s="34" t="s">
        <v>165</v>
      </c>
      <c r="F130" t="s">
        <v>374</v>
      </c>
    </row>
    <row r="131" spans="2:6" x14ac:dyDescent="0.25">
      <c r="B131" s="34" t="s">
        <v>143</v>
      </c>
      <c r="C131" s="34" t="s">
        <v>58</v>
      </c>
      <c r="F131" t="s">
        <v>375</v>
      </c>
    </row>
    <row r="132" spans="2:6" x14ac:dyDescent="0.25">
      <c r="B132" s="34" t="s">
        <v>77</v>
      </c>
      <c r="C132" s="34" t="s">
        <v>169</v>
      </c>
      <c r="F132" t="s">
        <v>376</v>
      </c>
    </row>
    <row r="133" spans="2:6" x14ac:dyDescent="0.25">
      <c r="B133" s="34" t="s">
        <v>229</v>
      </c>
      <c r="C133" s="34" t="s">
        <v>197</v>
      </c>
      <c r="F133" t="s">
        <v>377</v>
      </c>
    </row>
    <row r="134" spans="2:6" x14ac:dyDescent="0.25">
      <c r="B134" s="34" t="s">
        <v>181</v>
      </c>
      <c r="C134" s="34" t="s">
        <v>100</v>
      </c>
      <c r="F134" t="s">
        <v>378</v>
      </c>
    </row>
    <row r="135" spans="2:6" x14ac:dyDescent="0.25">
      <c r="B135" s="34" t="s">
        <v>112</v>
      </c>
      <c r="C135" s="34" t="s">
        <v>230</v>
      </c>
      <c r="F135" t="s">
        <v>379</v>
      </c>
    </row>
    <row r="136" spans="2:6" x14ac:dyDescent="0.25">
      <c r="B136" s="34" t="s">
        <v>231</v>
      </c>
      <c r="C136" s="34" t="s">
        <v>97</v>
      </c>
      <c r="F136" t="s">
        <v>380</v>
      </c>
    </row>
    <row r="137" spans="2:6" x14ac:dyDescent="0.25">
      <c r="B137" s="34" t="s">
        <v>225</v>
      </c>
      <c r="C137" s="34" t="s">
        <v>162</v>
      </c>
      <c r="F137" t="s">
        <v>381</v>
      </c>
    </row>
    <row r="138" spans="2:6" x14ac:dyDescent="0.25">
      <c r="B138" s="34" t="s">
        <v>221</v>
      </c>
      <c r="C138" s="34" t="s">
        <v>146</v>
      </c>
      <c r="F138" t="s">
        <v>382</v>
      </c>
    </row>
    <row r="139" spans="2:6" x14ac:dyDescent="0.25">
      <c r="B139" s="34" t="s">
        <v>232</v>
      </c>
      <c r="C139" s="34" t="s">
        <v>148</v>
      </c>
      <c r="F139" t="s">
        <v>383</v>
      </c>
    </row>
    <row r="140" spans="2:6" x14ac:dyDescent="0.25">
      <c r="B140" s="34" t="s">
        <v>233</v>
      </c>
      <c r="C140" s="34" t="s">
        <v>228</v>
      </c>
      <c r="F140" t="s">
        <v>384</v>
      </c>
    </row>
    <row r="141" spans="2:6" x14ac:dyDescent="0.25">
      <c r="B141" s="34" t="s">
        <v>234</v>
      </c>
      <c r="C141" s="34" t="s">
        <v>235</v>
      </c>
      <c r="F141" t="s">
        <v>385</v>
      </c>
    </row>
    <row r="142" spans="2:6" x14ac:dyDescent="0.25">
      <c r="B142" s="34" t="s">
        <v>104</v>
      </c>
      <c r="C142" s="34" t="s">
        <v>144</v>
      </c>
      <c r="F142" t="s">
        <v>386</v>
      </c>
    </row>
    <row r="143" spans="2:6" x14ac:dyDescent="0.25">
      <c r="B143" s="34" t="s">
        <v>223</v>
      </c>
      <c r="C143" s="34" t="s">
        <v>230</v>
      </c>
      <c r="F143" t="s">
        <v>387</v>
      </c>
    </row>
    <row r="144" spans="2:6" x14ac:dyDescent="0.25">
      <c r="B144" s="34" t="s">
        <v>90</v>
      </c>
      <c r="C144" s="34" t="s">
        <v>138</v>
      </c>
      <c r="F144" t="s">
        <v>388</v>
      </c>
    </row>
    <row r="145" spans="2:6" x14ac:dyDescent="0.25">
      <c r="B145" s="34" t="s">
        <v>203</v>
      </c>
      <c r="C145" s="34" t="s">
        <v>68</v>
      </c>
      <c r="F145" t="s">
        <v>389</v>
      </c>
    </row>
    <row r="146" spans="2:6" x14ac:dyDescent="0.25">
      <c r="B146" s="34" t="s">
        <v>153</v>
      </c>
      <c r="C146" s="34" t="s">
        <v>88</v>
      </c>
      <c r="F146" t="s">
        <v>390</v>
      </c>
    </row>
    <row r="147" spans="2:6" x14ac:dyDescent="0.25">
      <c r="B147" s="34" t="s">
        <v>149</v>
      </c>
      <c r="C147" s="34" t="s">
        <v>236</v>
      </c>
      <c r="F147" t="s">
        <v>391</v>
      </c>
    </row>
    <row r="148" spans="2:6" x14ac:dyDescent="0.25">
      <c r="B148" s="34" t="s">
        <v>123</v>
      </c>
      <c r="C148" s="34" t="s">
        <v>237</v>
      </c>
      <c r="F148" t="s">
        <v>392</v>
      </c>
    </row>
    <row r="149" spans="2:6" x14ac:dyDescent="0.25">
      <c r="B149" s="34" t="s">
        <v>77</v>
      </c>
      <c r="C149" s="34" t="s">
        <v>122</v>
      </c>
      <c r="F149" t="s">
        <v>393</v>
      </c>
    </row>
    <row r="150" spans="2:6" x14ac:dyDescent="0.25">
      <c r="B150" s="34" t="s">
        <v>238</v>
      </c>
      <c r="C150" s="34" t="s">
        <v>119</v>
      </c>
      <c r="F150" t="s">
        <v>394</v>
      </c>
    </row>
    <row r="151" spans="2:6" x14ac:dyDescent="0.25">
      <c r="B151" s="34" t="s">
        <v>233</v>
      </c>
      <c r="C151" s="34" t="s">
        <v>217</v>
      </c>
      <c r="F151" t="s">
        <v>395</v>
      </c>
    </row>
  </sheetData>
  <mergeCells count="1">
    <mergeCell ref="B2:R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CF634-4121-4B4B-92CB-7F625B948084}">
  <dimension ref="B2:R151"/>
  <sheetViews>
    <sheetView tabSelected="1" zoomScale="115" zoomScaleNormal="115" workbookViewId="0"/>
  </sheetViews>
  <sheetFormatPr defaultRowHeight="15" x14ac:dyDescent="0.25"/>
  <cols>
    <col min="2" max="2" width="9.85546875" bestFit="1" customWidth="1"/>
    <col min="3" max="3" width="12.140625" bestFit="1" customWidth="1"/>
    <col min="6" max="6" width="11.140625" bestFit="1" customWidth="1"/>
    <col min="18" max="18" width="11.85546875" customWidth="1"/>
  </cols>
  <sheetData>
    <row r="2" spans="2:18" x14ac:dyDescent="0.25">
      <c r="B2" s="44" t="s">
        <v>245</v>
      </c>
      <c r="C2" s="44"/>
      <c r="D2" s="44"/>
      <c r="E2" s="44"/>
      <c r="F2" s="44"/>
      <c r="G2" s="44"/>
      <c r="H2" s="44"/>
      <c r="I2" s="44"/>
      <c r="J2" s="44"/>
      <c r="K2" s="44"/>
      <c r="L2" s="44"/>
      <c r="M2" s="44"/>
      <c r="N2" s="44"/>
      <c r="O2" s="44"/>
      <c r="P2" s="44"/>
      <c r="Q2" s="44"/>
      <c r="R2" s="44"/>
    </row>
    <row r="4" spans="2:18" x14ac:dyDescent="0.25">
      <c r="B4" s="33" t="s">
        <v>240</v>
      </c>
      <c r="C4" s="33" t="s">
        <v>241</v>
      </c>
      <c r="D4" s="2" t="s">
        <v>239</v>
      </c>
      <c r="E4" s="35" t="s">
        <v>242</v>
      </c>
      <c r="F4" s="35" t="s">
        <v>248</v>
      </c>
      <c r="G4" s="35" t="s">
        <v>404</v>
      </c>
    </row>
    <row r="5" spans="2:18" x14ac:dyDescent="0.25">
      <c r="B5" s="34" t="s">
        <v>50</v>
      </c>
      <c r="C5" s="34" t="s">
        <v>51</v>
      </c>
      <c r="F5" t="s">
        <v>249</v>
      </c>
    </row>
    <row r="6" spans="2:18" x14ac:dyDescent="0.25">
      <c r="B6" s="34" t="s">
        <v>53</v>
      </c>
      <c r="C6" s="34" t="s">
        <v>54</v>
      </c>
      <c r="F6" t="s">
        <v>250</v>
      </c>
    </row>
    <row r="7" spans="2:18" x14ac:dyDescent="0.25">
      <c r="B7" s="34" t="s">
        <v>55</v>
      </c>
      <c r="C7" s="34" t="s">
        <v>56</v>
      </c>
      <c r="F7" t="s">
        <v>251</v>
      </c>
    </row>
    <row r="8" spans="2:18" x14ac:dyDescent="0.25">
      <c r="B8" s="34" t="s">
        <v>57</v>
      </c>
      <c r="C8" s="34" t="s">
        <v>58</v>
      </c>
      <c r="F8" t="s">
        <v>252</v>
      </c>
    </row>
    <row r="9" spans="2:18" x14ac:dyDescent="0.25">
      <c r="B9" s="34" t="s">
        <v>59</v>
      </c>
      <c r="C9" s="34" t="s">
        <v>60</v>
      </c>
      <c r="F9" t="s">
        <v>253</v>
      </c>
    </row>
    <row r="10" spans="2:18" x14ac:dyDescent="0.25">
      <c r="B10" s="34" t="s">
        <v>61</v>
      </c>
      <c r="C10" s="34" t="s">
        <v>62</v>
      </c>
      <c r="F10" t="s">
        <v>254</v>
      </c>
    </row>
    <row r="11" spans="2:18" x14ac:dyDescent="0.25">
      <c r="B11" s="34" t="s">
        <v>63</v>
      </c>
      <c r="C11" s="34" t="s">
        <v>64</v>
      </c>
      <c r="F11" t="s">
        <v>255</v>
      </c>
    </row>
    <row r="12" spans="2:18" x14ac:dyDescent="0.25">
      <c r="B12" s="34" t="s">
        <v>65</v>
      </c>
      <c r="C12" s="34" t="s">
        <v>66</v>
      </c>
      <c r="F12" t="s">
        <v>256</v>
      </c>
    </row>
    <row r="13" spans="2:18" x14ac:dyDescent="0.25">
      <c r="B13" s="34" t="s">
        <v>67</v>
      </c>
      <c r="C13" s="34" t="s">
        <v>68</v>
      </c>
      <c r="F13" t="s">
        <v>257</v>
      </c>
    </row>
    <row r="14" spans="2:18" x14ac:dyDescent="0.25">
      <c r="B14" s="34" t="s">
        <v>69</v>
      </c>
      <c r="C14" s="34" t="s">
        <v>70</v>
      </c>
      <c r="F14" t="s">
        <v>258</v>
      </c>
    </row>
    <row r="15" spans="2:18" x14ac:dyDescent="0.25">
      <c r="B15" s="34" t="s">
        <v>71</v>
      </c>
      <c r="C15" s="34" t="s">
        <v>72</v>
      </c>
      <c r="F15" t="s">
        <v>259</v>
      </c>
    </row>
    <row r="16" spans="2:18" x14ac:dyDescent="0.25">
      <c r="B16" s="34" t="s">
        <v>73</v>
      </c>
      <c r="C16" s="34" t="s">
        <v>74</v>
      </c>
      <c r="F16" t="s">
        <v>260</v>
      </c>
    </row>
    <row r="17" spans="2:6" x14ac:dyDescent="0.25">
      <c r="B17" s="34" t="s">
        <v>75</v>
      </c>
      <c r="C17" s="34" t="s">
        <v>76</v>
      </c>
      <c r="F17" t="s">
        <v>261</v>
      </c>
    </row>
    <row r="18" spans="2:6" x14ac:dyDescent="0.25">
      <c r="B18" s="34" t="s">
        <v>77</v>
      </c>
      <c r="C18" s="34" t="s">
        <v>78</v>
      </c>
      <c r="F18" t="s">
        <v>262</v>
      </c>
    </row>
    <row r="19" spans="2:6" x14ac:dyDescent="0.25">
      <c r="B19" s="34" t="s">
        <v>79</v>
      </c>
      <c r="C19" s="34" t="s">
        <v>80</v>
      </c>
      <c r="F19" t="s">
        <v>263</v>
      </c>
    </row>
    <row r="20" spans="2:6" x14ac:dyDescent="0.25">
      <c r="B20" s="34" t="s">
        <v>81</v>
      </c>
      <c r="C20" s="34" t="s">
        <v>82</v>
      </c>
      <c r="F20" t="s">
        <v>264</v>
      </c>
    </row>
    <row r="21" spans="2:6" x14ac:dyDescent="0.25">
      <c r="B21" s="34" t="s">
        <v>83</v>
      </c>
      <c r="C21" s="34" t="s">
        <v>84</v>
      </c>
      <c r="F21" t="s">
        <v>265</v>
      </c>
    </row>
    <row r="22" spans="2:6" x14ac:dyDescent="0.25">
      <c r="B22" s="34" t="s">
        <v>85</v>
      </c>
      <c r="C22" s="34" t="s">
        <v>86</v>
      </c>
      <c r="F22" t="s">
        <v>266</v>
      </c>
    </row>
    <row r="23" spans="2:6" x14ac:dyDescent="0.25">
      <c r="B23" s="34" t="s">
        <v>87</v>
      </c>
      <c r="C23" s="34" t="s">
        <v>88</v>
      </c>
      <c r="F23" t="s">
        <v>267</v>
      </c>
    </row>
    <row r="24" spans="2:6" x14ac:dyDescent="0.25">
      <c r="B24" s="34" t="s">
        <v>89</v>
      </c>
      <c r="C24" s="34" t="s">
        <v>86</v>
      </c>
      <c r="F24" t="s">
        <v>268</v>
      </c>
    </row>
    <row r="25" spans="2:6" x14ac:dyDescent="0.25">
      <c r="B25" s="34" t="s">
        <v>90</v>
      </c>
      <c r="C25" s="34" t="s">
        <v>91</v>
      </c>
      <c r="F25" t="s">
        <v>269</v>
      </c>
    </row>
    <row r="26" spans="2:6" x14ac:dyDescent="0.25">
      <c r="B26" s="34" t="s">
        <v>92</v>
      </c>
      <c r="C26" s="34" t="s">
        <v>93</v>
      </c>
      <c r="F26" t="s">
        <v>270</v>
      </c>
    </row>
    <row r="27" spans="2:6" x14ac:dyDescent="0.25">
      <c r="B27" s="34" t="s">
        <v>94</v>
      </c>
      <c r="C27" s="34" t="s">
        <v>95</v>
      </c>
      <c r="F27" t="s">
        <v>271</v>
      </c>
    </row>
    <row r="28" spans="2:6" x14ac:dyDescent="0.25">
      <c r="B28" s="34" t="s">
        <v>96</v>
      </c>
      <c r="C28" s="34" t="s">
        <v>97</v>
      </c>
      <c r="F28" t="s">
        <v>272</v>
      </c>
    </row>
    <row r="29" spans="2:6" x14ac:dyDescent="0.25">
      <c r="B29" s="34" t="s">
        <v>57</v>
      </c>
      <c r="C29" s="34" t="s">
        <v>98</v>
      </c>
      <c r="F29" t="s">
        <v>273</v>
      </c>
    </row>
    <row r="30" spans="2:6" x14ac:dyDescent="0.25">
      <c r="B30" s="34" t="s">
        <v>99</v>
      </c>
      <c r="C30" s="34" t="s">
        <v>100</v>
      </c>
      <c r="F30" t="s">
        <v>274</v>
      </c>
    </row>
    <row r="31" spans="2:6" x14ac:dyDescent="0.25">
      <c r="B31" s="34" t="s">
        <v>101</v>
      </c>
      <c r="C31" s="34" t="s">
        <v>102</v>
      </c>
      <c r="F31" t="s">
        <v>275</v>
      </c>
    </row>
    <row r="32" spans="2:6" x14ac:dyDescent="0.25">
      <c r="B32" s="34" t="s">
        <v>71</v>
      </c>
      <c r="C32" s="34" t="s">
        <v>103</v>
      </c>
      <c r="F32" t="s">
        <v>276</v>
      </c>
    </row>
    <row r="33" spans="2:6" x14ac:dyDescent="0.25">
      <c r="B33" s="34" t="s">
        <v>104</v>
      </c>
      <c r="C33" s="34" t="s">
        <v>93</v>
      </c>
      <c r="F33" t="s">
        <v>277</v>
      </c>
    </row>
    <row r="34" spans="2:6" x14ac:dyDescent="0.25">
      <c r="B34" s="34" t="s">
        <v>105</v>
      </c>
      <c r="C34" s="34" t="s">
        <v>106</v>
      </c>
      <c r="F34" t="s">
        <v>278</v>
      </c>
    </row>
    <row r="35" spans="2:6" x14ac:dyDescent="0.25">
      <c r="B35" s="34" t="s">
        <v>107</v>
      </c>
      <c r="C35" s="34" t="s">
        <v>108</v>
      </c>
      <c r="F35" t="s">
        <v>279</v>
      </c>
    </row>
    <row r="36" spans="2:6" x14ac:dyDescent="0.25">
      <c r="B36" s="34" t="s">
        <v>109</v>
      </c>
      <c r="C36" s="34" t="s">
        <v>68</v>
      </c>
      <c r="F36" t="s">
        <v>280</v>
      </c>
    </row>
    <row r="37" spans="2:6" x14ac:dyDescent="0.25">
      <c r="B37" s="34" t="s">
        <v>110</v>
      </c>
      <c r="C37" s="34" t="s">
        <v>58</v>
      </c>
      <c r="F37" t="s">
        <v>281</v>
      </c>
    </row>
    <row r="38" spans="2:6" x14ac:dyDescent="0.25">
      <c r="B38" s="34" t="s">
        <v>87</v>
      </c>
      <c r="C38" s="34" t="s">
        <v>111</v>
      </c>
      <c r="F38" t="s">
        <v>282</v>
      </c>
    </row>
    <row r="39" spans="2:6" x14ac:dyDescent="0.25">
      <c r="B39" s="34" t="s">
        <v>112</v>
      </c>
      <c r="C39" s="34" t="s">
        <v>113</v>
      </c>
      <c r="F39" t="s">
        <v>283</v>
      </c>
    </row>
    <row r="40" spans="2:6" x14ac:dyDescent="0.25">
      <c r="B40" s="34" t="s">
        <v>114</v>
      </c>
      <c r="C40" s="34" t="s">
        <v>115</v>
      </c>
      <c r="F40" t="s">
        <v>284</v>
      </c>
    </row>
    <row r="41" spans="2:6" x14ac:dyDescent="0.25">
      <c r="B41" s="34" t="s">
        <v>116</v>
      </c>
      <c r="C41" s="34" t="s">
        <v>117</v>
      </c>
      <c r="F41" t="s">
        <v>285</v>
      </c>
    </row>
    <row r="42" spans="2:6" x14ac:dyDescent="0.25">
      <c r="B42" s="34" t="s">
        <v>118</v>
      </c>
      <c r="C42" s="34" t="s">
        <v>119</v>
      </c>
      <c r="F42" t="s">
        <v>286</v>
      </c>
    </row>
    <row r="43" spans="2:6" x14ac:dyDescent="0.25">
      <c r="B43" s="34" t="s">
        <v>120</v>
      </c>
      <c r="C43" s="34" t="s">
        <v>56</v>
      </c>
      <c r="F43" t="s">
        <v>287</v>
      </c>
    </row>
    <row r="44" spans="2:6" x14ac:dyDescent="0.25">
      <c r="B44" s="34" t="s">
        <v>121</v>
      </c>
      <c r="C44" s="34" t="s">
        <v>122</v>
      </c>
      <c r="F44" t="s">
        <v>288</v>
      </c>
    </row>
    <row r="45" spans="2:6" x14ac:dyDescent="0.25">
      <c r="B45" s="34" t="s">
        <v>123</v>
      </c>
      <c r="C45" s="34" t="s">
        <v>124</v>
      </c>
      <c r="F45" t="s">
        <v>289</v>
      </c>
    </row>
    <row r="46" spans="2:6" x14ac:dyDescent="0.25">
      <c r="B46" s="34" t="s">
        <v>125</v>
      </c>
      <c r="C46" s="34" t="s">
        <v>62</v>
      </c>
      <c r="F46" t="s">
        <v>290</v>
      </c>
    </row>
    <row r="47" spans="2:6" x14ac:dyDescent="0.25">
      <c r="B47" s="34" t="s">
        <v>126</v>
      </c>
      <c r="C47" s="34" t="s">
        <v>127</v>
      </c>
      <c r="F47" t="s">
        <v>291</v>
      </c>
    </row>
    <row r="48" spans="2:6" x14ac:dyDescent="0.25">
      <c r="B48" s="34" t="s">
        <v>128</v>
      </c>
      <c r="C48" s="34" t="s">
        <v>129</v>
      </c>
      <c r="F48" t="s">
        <v>292</v>
      </c>
    </row>
    <row r="49" spans="2:6" x14ac:dyDescent="0.25">
      <c r="B49" s="34" t="s">
        <v>130</v>
      </c>
      <c r="C49" s="34" t="s">
        <v>131</v>
      </c>
      <c r="F49" t="s">
        <v>293</v>
      </c>
    </row>
    <row r="50" spans="2:6" x14ac:dyDescent="0.25">
      <c r="B50" s="34" t="s">
        <v>114</v>
      </c>
      <c r="C50" s="34" t="s">
        <v>132</v>
      </c>
      <c r="F50" t="s">
        <v>294</v>
      </c>
    </row>
    <row r="51" spans="2:6" x14ac:dyDescent="0.25">
      <c r="B51" s="34" t="s">
        <v>55</v>
      </c>
      <c r="C51" s="34" t="s">
        <v>133</v>
      </c>
      <c r="F51" t="s">
        <v>295</v>
      </c>
    </row>
    <row r="52" spans="2:6" x14ac:dyDescent="0.25">
      <c r="B52" s="34" t="s">
        <v>134</v>
      </c>
      <c r="C52" s="34" t="s">
        <v>64</v>
      </c>
      <c r="F52" t="s">
        <v>296</v>
      </c>
    </row>
    <row r="53" spans="2:6" x14ac:dyDescent="0.25">
      <c r="B53" s="34" t="s">
        <v>135</v>
      </c>
      <c r="C53" s="34" t="s">
        <v>136</v>
      </c>
      <c r="F53" t="s">
        <v>297</v>
      </c>
    </row>
    <row r="54" spans="2:6" x14ac:dyDescent="0.25">
      <c r="B54" s="34" t="s">
        <v>137</v>
      </c>
      <c r="C54" s="34" t="s">
        <v>138</v>
      </c>
      <c r="F54" t="s">
        <v>298</v>
      </c>
    </row>
    <row r="55" spans="2:6" x14ac:dyDescent="0.25">
      <c r="B55" s="34" t="s">
        <v>139</v>
      </c>
      <c r="C55" s="34" t="s">
        <v>140</v>
      </c>
      <c r="F55" t="s">
        <v>299</v>
      </c>
    </row>
    <row r="56" spans="2:6" x14ac:dyDescent="0.25">
      <c r="B56" s="34" t="s">
        <v>141</v>
      </c>
      <c r="C56" s="34" t="s">
        <v>142</v>
      </c>
      <c r="F56" t="s">
        <v>300</v>
      </c>
    </row>
    <row r="57" spans="2:6" x14ac:dyDescent="0.25">
      <c r="B57" s="34" t="s">
        <v>143</v>
      </c>
      <c r="C57" s="34" t="s">
        <v>144</v>
      </c>
      <c r="F57" t="s">
        <v>301</v>
      </c>
    </row>
    <row r="58" spans="2:6" x14ac:dyDescent="0.25">
      <c r="B58" s="34" t="s">
        <v>53</v>
      </c>
      <c r="C58" s="34" t="s">
        <v>145</v>
      </c>
      <c r="F58" t="s">
        <v>302</v>
      </c>
    </row>
    <row r="59" spans="2:6" x14ac:dyDescent="0.25">
      <c r="B59" s="34" t="s">
        <v>135</v>
      </c>
      <c r="C59" s="34" t="s">
        <v>146</v>
      </c>
      <c r="F59" t="s">
        <v>303</v>
      </c>
    </row>
    <row r="60" spans="2:6" x14ac:dyDescent="0.25">
      <c r="B60" s="34" t="s">
        <v>147</v>
      </c>
      <c r="C60" s="34" t="s">
        <v>148</v>
      </c>
      <c r="F60" t="s">
        <v>304</v>
      </c>
    </row>
    <row r="61" spans="2:6" x14ac:dyDescent="0.25">
      <c r="B61" s="34" t="s">
        <v>149</v>
      </c>
      <c r="C61" s="34" t="s">
        <v>52</v>
      </c>
      <c r="F61" t="s">
        <v>305</v>
      </c>
    </row>
    <row r="62" spans="2:6" x14ac:dyDescent="0.25">
      <c r="B62" s="34" t="s">
        <v>150</v>
      </c>
      <c r="C62" s="34" t="s">
        <v>129</v>
      </c>
      <c r="F62" t="s">
        <v>306</v>
      </c>
    </row>
    <row r="63" spans="2:6" x14ac:dyDescent="0.25">
      <c r="B63" s="34" t="s">
        <v>151</v>
      </c>
      <c r="C63" s="34" t="s">
        <v>152</v>
      </c>
      <c r="F63" t="s">
        <v>307</v>
      </c>
    </row>
    <row r="64" spans="2:6" x14ac:dyDescent="0.25">
      <c r="B64" s="34" t="s">
        <v>153</v>
      </c>
      <c r="C64" s="34" t="s">
        <v>95</v>
      </c>
      <c r="F64" t="s">
        <v>308</v>
      </c>
    </row>
    <row r="65" spans="2:6" x14ac:dyDescent="0.25">
      <c r="B65" s="34" t="s">
        <v>154</v>
      </c>
      <c r="C65" s="34" t="s">
        <v>155</v>
      </c>
      <c r="F65" t="s">
        <v>309</v>
      </c>
    </row>
    <row r="66" spans="2:6" x14ac:dyDescent="0.25">
      <c r="B66" s="34" t="s">
        <v>141</v>
      </c>
      <c r="C66" s="34" t="s">
        <v>156</v>
      </c>
      <c r="F66" t="s">
        <v>310</v>
      </c>
    </row>
    <row r="67" spans="2:6" x14ac:dyDescent="0.25">
      <c r="B67" s="34" t="s">
        <v>157</v>
      </c>
      <c r="C67" s="34" t="s">
        <v>158</v>
      </c>
      <c r="F67" t="s">
        <v>311</v>
      </c>
    </row>
    <row r="68" spans="2:6" x14ac:dyDescent="0.25">
      <c r="B68" s="34" t="s">
        <v>159</v>
      </c>
      <c r="C68" s="34" t="s">
        <v>80</v>
      </c>
      <c r="F68" t="s">
        <v>312</v>
      </c>
    </row>
    <row r="69" spans="2:6" x14ac:dyDescent="0.25">
      <c r="B69" s="34" t="s">
        <v>92</v>
      </c>
      <c r="C69" s="34" t="s">
        <v>160</v>
      </c>
      <c r="F69" t="s">
        <v>313</v>
      </c>
    </row>
    <row r="70" spans="2:6" x14ac:dyDescent="0.25">
      <c r="B70" s="34" t="s">
        <v>161</v>
      </c>
      <c r="C70" s="34" t="s">
        <v>162</v>
      </c>
      <c r="F70" t="s">
        <v>314</v>
      </c>
    </row>
    <row r="71" spans="2:6" x14ac:dyDescent="0.25">
      <c r="B71" s="34" t="s">
        <v>163</v>
      </c>
      <c r="C71" s="34" t="s">
        <v>164</v>
      </c>
      <c r="F71" t="s">
        <v>315</v>
      </c>
    </row>
    <row r="72" spans="2:6" x14ac:dyDescent="0.25">
      <c r="B72" s="34" t="s">
        <v>135</v>
      </c>
      <c r="C72" s="34" t="s">
        <v>165</v>
      </c>
      <c r="F72" t="s">
        <v>316</v>
      </c>
    </row>
    <row r="73" spans="2:6" x14ac:dyDescent="0.25">
      <c r="B73" s="34" t="s">
        <v>166</v>
      </c>
      <c r="C73" s="34" t="s">
        <v>167</v>
      </c>
      <c r="F73" t="s">
        <v>317</v>
      </c>
    </row>
    <row r="74" spans="2:6" x14ac:dyDescent="0.25">
      <c r="B74" s="34" t="s">
        <v>168</v>
      </c>
      <c r="C74" s="34" t="s">
        <v>169</v>
      </c>
      <c r="F74" t="s">
        <v>318</v>
      </c>
    </row>
    <row r="75" spans="2:6" x14ac:dyDescent="0.25">
      <c r="B75" s="34" t="s">
        <v>170</v>
      </c>
      <c r="C75" s="34" t="s">
        <v>95</v>
      </c>
      <c r="F75" t="s">
        <v>319</v>
      </c>
    </row>
    <row r="76" spans="2:6" x14ac:dyDescent="0.25">
      <c r="B76" s="34" t="s">
        <v>69</v>
      </c>
      <c r="C76" s="34" t="s">
        <v>171</v>
      </c>
      <c r="F76" t="s">
        <v>320</v>
      </c>
    </row>
    <row r="77" spans="2:6" x14ac:dyDescent="0.25">
      <c r="B77" s="34" t="s">
        <v>114</v>
      </c>
      <c r="C77" s="34" t="s">
        <v>172</v>
      </c>
      <c r="F77" t="s">
        <v>321</v>
      </c>
    </row>
    <row r="78" spans="2:6" x14ac:dyDescent="0.25">
      <c r="B78" s="34" t="s">
        <v>105</v>
      </c>
      <c r="C78" s="34" t="s">
        <v>152</v>
      </c>
      <c r="F78" t="s">
        <v>322</v>
      </c>
    </row>
    <row r="79" spans="2:6" x14ac:dyDescent="0.25">
      <c r="B79" s="34" t="s">
        <v>173</v>
      </c>
      <c r="C79" s="34" t="s">
        <v>174</v>
      </c>
      <c r="F79" t="s">
        <v>323</v>
      </c>
    </row>
    <row r="80" spans="2:6" x14ac:dyDescent="0.25">
      <c r="B80" s="34" t="s">
        <v>175</v>
      </c>
      <c r="C80" s="34" t="s">
        <v>176</v>
      </c>
      <c r="F80" t="s">
        <v>324</v>
      </c>
    </row>
    <row r="81" spans="2:6" x14ac:dyDescent="0.25">
      <c r="B81" s="34" t="s">
        <v>177</v>
      </c>
      <c r="C81" s="34" t="s">
        <v>148</v>
      </c>
      <c r="F81" t="s">
        <v>325</v>
      </c>
    </row>
    <row r="82" spans="2:6" x14ac:dyDescent="0.25">
      <c r="B82" s="34" t="s">
        <v>178</v>
      </c>
      <c r="C82" s="34" t="s">
        <v>179</v>
      </c>
      <c r="F82" t="s">
        <v>326</v>
      </c>
    </row>
    <row r="83" spans="2:6" x14ac:dyDescent="0.25">
      <c r="B83" s="34" t="s">
        <v>75</v>
      </c>
      <c r="C83" s="34" t="s">
        <v>88</v>
      </c>
      <c r="F83" t="s">
        <v>327</v>
      </c>
    </row>
    <row r="84" spans="2:6" x14ac:dyDescent="0.25">
      <c r="B84" s="34" t="s">
        <v>180</v>
      </c>
      <c r="C84" s="34" t="s">
        <v>144</v>
      </c>
      <c r="F84" t="s">
        <v>328</v>
      </c>
    </row>
    <row r="85" spans="2:6" x14ac:dyDescent="0.25">
      <c r="B85" s="34" t="s">
        <v>181</v>
      </c>
      <c r="C85" s="34" t="s">
        <v>182</v>
      </c>
      <c r="F85" t="s">
        <v>329</v>
      </c>
    </row>
    <row r="86" spans="2:6" x14ac:dyDescent="0.25">
      <c r="B86" s="34" t="s">
        <v>161</v>
      </c>
      <c r="C86" s="34" t="s">
        <v>183</v>
      </c>
      <c r="F86" t="s">
        <v>330</v>
      </c>
    </row>
    <row r="87" spans="2:6" x14ac:dyDescent="0.25">
      <c r="B87" s="34" t="s">
        <v>184</v>
      </c>
      <c r="C87" s="34" t="s">
        <v>136</v>
      </c>
      <c r="F87" t="s">
        <v>331</v>
      </c>
    </row>
    <row r="88" spans="2:6" x14ac:dyDescent="0.25">
      <c r="B88" s="34" t="s">
        <v>125</v>
      </c>
      <c r="C88" s="34" t="s">
        <v>185</v>
      </c>
      <c r="F88" t="s">
        <v>332</v>
      </c>
    </row>
    <row r="89" spans="2:6" x14ac:dyDescent="0.25">
      <c r="B89" s="34" t="s">
        <v>186</v>
      </c>
      <c r="C89" s="34" t="s">
        <v>172</v>
      </c>
      <c r="F89" t="s">
        <v>333</v>
      </c>
    </row>
    <row r="90" spans="2:6" x14ac:dyDescent="0.25">
      <c r="B90" s="34" t="s">
        <v>57</v>
      </c>
      <c r="C90" s="34" t="s">
        <v>91</v>
      </c>
      <c r="F90" t="s">
        <v>334</v>
      </c>
    </row>
    <row r="91" spans="2:6" x14ac:dyDescent="0.25">
      <c r="B91" s="34" t="s">
        <v>187</v>
      </c>
      <c r="C91" s="34" t="s">
        <v>188</v>
      </c>
      <c r="F91" t="s">
        <v>335</v>
      </c>
    </row>
    <row r="92" spans="2:6" x14ac:dyDescent="0.25">
      <c r="B92" s="34" t="s">
        <v>181</v>
      </c>
      <c r="C92" s="34" t="s">
        <v>189</v>
      </c>
      <c r="F92" t="s">
        <v>336</v>
      </c>
    </row>
    <row r="93" spans="2:6" x14ac:dyDescent="0.25">
      <c r="B93" s="34" t="s">
        <v>61</v>
      </c>
      <c r="C93" s="34" t="s">
        <v>190</v>
      </c>
      <c r="F93" t="s">
        <v>337</v>
      </c>
    </row>
    <row r="94" spans="2:6" x14ac:dyDescent="0.25">
      <c r="B94" s="34" t="s">
        <v>170</v>
      </c>
      <c r="C94" s="34" t="s">
        <v>191</v>
      </c>
      <c r="F94" t="s">
        <v>338</v>
      </c>
    </row>
    <row r="95" spans="2:6" x14ac:dyDescent="0.25">
      <c r="B95" s="34" t="s">
        <v>99</v>
      </c>
      <c r="C95" s="34" t="s">
        <v>192</v>
      </c>
      <c r="F95" t="s">
        <v>339</v>
      </c>
    </row>
    <row r="96" spans="2:6" x14ac:dyDescent="0.25">
      <c r="B96" s="34" t="s">
        <v>193</v>
      </c>
      <c r="C96" s="34" t="s">
        <v>194</v>
      </c>
      <c r="F96" t="s">
        <v>340</v>
      </c>
    </row>
    <row r="97" spans="2:6" x14ac:dyDescent="0.25">
      <c r="B97" s="34" t="s">
        <v>195</v>
      </c>
      <c r="C97" s="34" t="s">
        <v>162</v>
      </c>
      <c r="F97" t="s">
        <v>341</v>
      </c>
    </row>
    <row r="98" spans="2:6" x14ac:dyDescent="0.25">
      <c r="B98" s="34" t="s">
        <v>196</v>
      </c>
      <c r="C98" s="34" t="s">
        <v>197</v>
      </c>
      <c r="F98" t="s">
        <v>342</v>
      </c>
    </row>
    <row r="99" spans="2:6" x14ac:dyDescent="0.25">
      <c r="B99" s="34" t="s">
        <v>198</v>
      </c>
      <c r="C99" s="34" t="s">
        <v>199</v>
      </c>
      <c r="F99" t="s">
        <v>343</v>
      </c>
    </row>
    <row r="100" spans="2:6" x14ac:dyDescent="0.25">
      <c r="B100" s="34" t="s">
        <v>178</v>
      </c>
      <c r="C100" s="34" t="s">
        <v>200</v>
      </c>
      <c r="F100" t="s">
        <v>344</v>
      </c>
    </row>
    <row r="101" spans="2:6" x14ac:dyDescent="0.25">
      <c r="B101" s="34" t="s">
        <v>154</v>
      </c>
      <c r="C101" s="34" t="s">
        <v>133</v>
      </c>
      <c r="F101" t="s">
        <v>345</v>
      </c>
    </row>
    <row r="102" spans="2:6" x14ac:dyDescent="0.25">
      <c r="B102" s="34" t="s">
        <v>201</v>
      </c>
      <c r="C102" s="34" t="s">
        <v>202</v>
      </c>
      <c r="F102" t="s">
        <v>346</v>
      </c>
    </row>
    <row r="103" spans="2:6" x14ac:dyDescent="0.25">
      <c r="B103" s="34" t="s">
        <v>83</v>
      </c>
      <c r="C103" s="34" t="s">
        <v>131</v>
      </c>
      <c r="F103" t="s">
        <v>347</v>
      </c>
    </row>
    <row r="104" spans="2:6" x14ac:dyDescent="0.25">
      <c r="B104" s="34" t="s">
        <v>96</v>
      </c>
      <c r="C104" s="34" t="s">
        <v>188</v>
      </c>
      <c r="F104" t="s">
        <v>348</v>
      </c>
    </row>
    <row r="105" spans="2:6" x14ac:dyDescent="0.25">
      <c r="B105" s="34" t="s">
        <v>203</v>
      </c>
      <c r="C105" s="34" t="s">
        <v>129</v>
      </c>
      <c r="F105" t="s">
        <v>349</v>
      </c>
    </row>
    <row r="106" spans="2:6" x14ac:dyDescent="0.25">
      <c r="B106" s="34" t="s">
        <v>90</v>
      </c>
      <c r="C106" s="34" t="s">
        <v>204</v>
      </c>
      <c r="F106" t="s">
        <v>350</v>
      </c>
    </row>
    <row r="107" spans="2:6" x14ac:dyDescent="0.25">
      <c r="B107" s="34" t="s">
        <v>205</v>
      </c>
      <c r="C107" s="34" t="s">
        <v>206</v>
      </c>
      <c r="F107" t="s">
        <v>351</v>
      </c>
    </row>
    <row r="108" spans="2:6" x14ac:dyDescent="0.25">
      <c r="B108" s="34" t="s">
        <v>99</v>
      </c>
      <c r="C108" s="34" t="s">
        <v>142</v>
      </c>
      <c r="F108" t="s">
        <v>352</v>
      </c>
    </row>
    <row r="109" spans="2:6" x14ac:dyDescent="0.25">
      <c r="B109" s="34" t="s">
        <v>207</v>
      </c>
      <c r="C109" s="34" t="s">
        <v>208</v>
      </c>
      <c r="F109" t="s">
        <v>353</v>
      </c>
    </row>
    <row r="110" spans="2:6" x14ac:dyDescent="0.25">
      <c r="B110" s="34" t="s">
        <v>209</v>
      </c>
      <c r="C110" s="34" t="s">
        <v>208</v>
      </c>
      <c r="F110" t="s">
        <v>354</v>
      </c>
    </row>
    <row r="111" spans="2:6" x14ac:dyDescent="0.25">
      <c r="B111" s="34" t="s">
        <v>90</v>
      </c>
      <c r="C111" s="34" t="s">
        <v>210</v>
      </c>
      <c r="F111" t="s">
        <v>355</v>
      </c>
    </row>
    <row r="112" spans="2:6" x14ac:dyDescent="0.25">
      <c r="B112" s="34" t="s">
        <v>75</v>
      </c>
      <c r="C112" s="34" t="s">
        <v>211</v>
      </c>
      <c r="F112" t="s">
        <v>356</v>
      </c>
    </row>
    <row r="113" spans="2:6" x14ac:dyDescent="0.25">
      <c r="B113" s="34" t="s">
        <v>170</v>
      </c>
      <c r="C113" s="34" t="s">
        <v>212</v>
      </c>
      <c r="F113" t="s">
        <v>357</v>
      </c>
    </row>
    <row r="114" spans="2:6" x14ac:dyDescent="0.25">
      <c r="B114" s="34" t="s">
        <v>213</v>
      </c>
      <c r="C114" s="34" t="s">
        <v>214</v>
      </c>
      <c r="F114" t="s">
        <v>358</v>
      </c>
    </row>
    <row r="115" spans="2:6" x14ac:dyDescent="0.25">
      <c r="B115" s="34" t="s">
        <v>215</v>
      </c>
      <c r="C115" s="34" t="s">
        <v>146</v>
      </c>
      <c r="F115" t="s">
        <v>359</v>
      </c>
    </row>
    <row r="116" spans="2:6" x14ac:dyDescent="0.25">
      <c r="B116" s="34" t="s">
        <v>216</v>
      </c>
      <c r="C116" s="34" t="s">
        <v>127</v>
      </c>
      <c r="F116" t="s">
        <v>360</v>
      </c>
    </row>
    <row r="117" spans="2:6" x14ac:dyDescent="0.25">
      <c r="B117" s="34" t="s">
        <v>216</v>
      </c>
      <c r="C117" s="34" t="s">
        <v>169</v>
      </c>
      <c r="F117" t="s">
        <v>361</v>
      </c>
    </row>
    <row r="118" spans="2:6" x14ac:dyDescent="0.25">
      <c r="B118" s="34" t="s">
        <v>215</v>
      </c>
      <c r="C118" s="34" t="s">
        <v>202</v>
      </c>
      <c r="F118" t="s">
        <v>362</v>
      </c>
    </row>
    <row r="119" spans="2:6" x14ac:dyDescent="0.25">
      <c r="B119" s="34" t="s">
        <v>186</v>
      </c>
      <c r="C119" s="34" t="s">
        <v>93</v>
      </c>
      <c r="F119" t="s">
        <v>363</v>
      </c>
    </row>
    <row r="120" spans="2:6" x14ac:dyDescent="0.25">
      <c r="B120" s="34" t="s">
        <v>180</v>
      </c>
      <c r="C120" s="34" t="s">
        <v>217</v>
      </c>
      <c r="F120" t="s">
        <v>364</v>
      </c>
    </row>
    <row r="121" spans="2:6" x14ac:dyDescent="0.25">
      <c r="B121" s="34" t="s">
        <v>153</v>
      </c>
      <c r="C121" s="34" t="s">
        <v>218</v>
      </c>
      <c r="F121" t="s">
        <v>365</v>
      </c>
    </row>
    <row r="122" spans="2:6" x14ac:dyDescent="0.25">
      <c r="B122" s="34" t="s">
        <v>219</v>
      </c>
      <c r="C122" s="34" t="s">
        <v>220</v>
      </c>
      <c r="F122" t="s">
        <v>366</v>
      </c>
    </row>
    <row r="123" spans="2:6" x14ac:dyDescent="0.25">
      <c r="B123" s="34" t="s">
        <v>221</v>
      </c>
      <c r="C123" s="34" t="s">
        <v>222</v>
      </c>
      <c r="F123" t="s">
        <v>367</v>
      </c>
    </row>
    <row r="124" spans="2:6" x14ac:dyDescent="0.25">
      <c r="B124" s="34" t="s">
        <v>223</v>
      </c>
      <c r="C124" s="34" t="s">
        <v>224</v>
      </c>
      <c r="F124" t="s">
        <v>368</v>
      </c>
    </row>
    <row r="125" spans="2:6" x14ac:dyDescent="0.25">
      <c r="B125" s="34" t="s">
        <v>121</v>
      </c>
      <c r="C125" s="34" t="s">
        <v>160</v>
      </c>
      <c r="F125" t="s">
        <v>369</v>
      </c>
    </row>
    <row r="126" spans="2:6" x14ac:dyDescent="0.25">
      <c r="B126" s="34" t="s">
        <v>225</v>
      </c>
      <c r="C126" s="34" t="s">
        <v>93</v>
      </c>
      <c r="F126" t="s">
        <v>370</v>
      </c>
    </row>
    <row r="127" spans="2:6" x14ac:dyDescent="0.25">
      <c r="B127" s="34" t="s">
        <v>177</v>
      </c>
      <c r="C127" s="34" t="s">
        <v>226</v>
      </c>
      <c r="F127" t="s">
        <v>371</v>
      </c>
    </row>
    <row r="128" spans="2:6" x14ac:dyDescent="0.25">
      <c r="B128" s="34" t="s">
        <v>227</v>
      </c>
      <c r="C128" s="34" t="s">
        <v>52</v>
      </c>
      <c r="F128" t="s">
        <v>372</v>
      </c>
    </row>
    <row r="129" spans="2:6" x14ac:dyDescent="0.25">
      <c r="B129" s="34" t="s">
        <v>150</v>
      </c>
      <c r="C129" s="34" t="s">
        <v>228</v>
      </c>
      <c r="F129" t="s">
        <v>373</v>
      </c>
    </row>
    <row r="130" spans="2:6" x14ac:dyDescent="0.25">
      <c r="B130" s="34" t="s">
        <v>186</v>
      </c>
      <c r="C130" s="34" t="s">
        <v>165</v>
      </c>
      <c r="F130" t="s">
        <v>374</v>
      </c>
    </row>
    <row r="131" spans="2:6" x14ac:dyDescent="0.25">
      <c r="B131" s="34" t="s">
        <v>143</v>
      </c>
      <c r="C131" s="34" t="s">
        <v>58</v>
      </c>
      <c r="F131" t="s">
        <v>375</v>
      </c>
    </row>
    <row r="132" spans="2:6" x14ac:dyDescent="0.25">
      <c r="B132" s="34" t="s">
        <v>77</v>
      </c>
      <c r="C132" s="34" t="s">
        <v>169</v>
      </c>
      <c r="F132" t="s">
        <v>376</v>
      </c>
    </row>
    <row r="133" spans="2:6" x14ac:dyDescent="0.25">
      <c r="B133" s="34" t="s">
        <v>229</v>
      </c>
      <c r="C133" s="34" t="s">
        <v>197</v>
      </c>
      <c r="F133" t="s">
        <v>377</v>
      </c>
    </row>
    <row r="134" spans="2:6" x14ac:dyDescent="0.25">
      <c r="B134" s="34" t="s">
        <v>181</v>
      </c>
      <c r="C134" s="34" t="s">
        <v>100</v>
      </c>
      <c r="F134" t="s">
        <v>378</v>
      </c>
    </row>
    <row r="135" spans="2:6" x14ac:dyDescent="0.25">
      <c r="B135" s="34" t="s">
        <v>112</v>
      </c>
      <c r="C135" s="34" t="s">
        <v>230</v>
      </c>
      <c r="F135" t="s">
        <v>379</v>
      </c>
    </row>
    <row r="136" spans="2:6" x14ac:dyDescent="0.25">
      <c r="B136" s="34" t="s">
        <v>231</v>
      </c>
      <c r="C136" s="34" t="s">
        <v>97</v>
      </c>
      <c r="F136" t="s">
        <v>380</v>
      </c>
    </row>
    <row r="137" spans="2:6" x14ac:dyDescent="0.25">
      <c r="B137" s="34" t="s">
        <v>225</v>
      </c>
      <c r="C137" s="34" t="s">
        <v>162</v>
      </c>
      <c r="F137" t="s">
        <v>381</v>
      </c>
    </row>
    <row r="138" spans="2:6" x14ac:dyDescent="0.25">
      <c r="B138" s="34" t="s">
        <v>221</v>
      </c>
      <c r="C138" s="34" t="s">
        <v>146</v>
      </c>
      <c r="F138" t="s">
        <v>382</v>
      </c>
    </row>
    <row r="139" spans="2:6" x14ac:dyDescent="0.25">
      <c r="B139" s="34" t="s">
        <v>232</v>
      </c>
      <c r="C139" s="34" t="s">
        <v>148</v>
      </c>
      <c r="F139" t="s">
        <v>383</v>
      </c>
    </row>
    <row r="140" spans="2:6" x14ac:dyDescent="0.25">
      <c r="B140" s="34" t="s">
        <v>233</v>
      </c>
      <c r="C140" s="34" t="s">
        <v>228</v>
      </c>
      <c r="F140" t="s">
        <v>384</v>
      </c>
    </row>
    <row r="141" spans="2:6" x14ac:dyDescent="0.25">
      <c r="B141" s="34" t="s">
        <v>234</v>
      </c>
      <c r="C141" s="34" t="s">
        <v>235</v>
      </c>
      <c r="F141" t="s">
        <v>385</v>
      </c>
    </row>
    <row r="142" spans="2:6" x14ac:dyDescent="0.25">
      <c r="B142" s="34" t="s">
        <v>104</v>
      </c>
      <c r="C142" s="34" t="s">
        <v>144</v>
      </c>
      <c r="F142" t="s">
        <v>386</v>
      </c>
    </row>
    <row r="143" spans="2:6" x14ac:dyDescent="0.25">
      <c r="B143" s="34" t="s">
        <v>223</v>
      </c>
      <c r="C143" s="34" t="s">
        <v>230</v>
      </c>
      <c r="F143" t="s">
        <v>387</v>
      </c>
    </row>
    <row r="144" spans="2:6" x14ac:dyDescent="0.25">
      <c r="B144" s="34" t="s">
        <v>90</v>
      </c>
      <c r="C144" s="34" t="s">
        <v>138</v>
      </c>
      <c r="F144" t="s">
        <v>388</v>
      </c>
    </row>
    <row r="145" spans="2:6" x14ac:dyDescent="0.25">
      <c r="B145" s="34" t="s">
        <v>203</v>
      </c>
      <c r="C145" s="34" t="s">
        <v>68</v>
      </c>
      <c r="F145" t="s">
        <v>389</v>
      </c>
    </row>
    <row r="146" spans="2:6" x14ac:dyDescent="0.25">
      <c r="B146" s="34" t="s">
        <v>153</v>
      </c>
      <c r="C146" s="34" t="s">
        <v>88</v>
      </c>
      <c r="F146" t="s">
        <v>390</v>
      </c>
    </row>
    <row r="147" spans="2:6" x14ac:dyDescent="0.25">
      <c r="B147" s="34" t="s">
        <v>149</v>
      </c>
      <c r="C147" s="34" t="s">
        <v>236</v>
      </c>
      <c r="F147" t="s">
        <v>391</v>
      </c>
    </row>
    <row r="148" spans="2:6" x14ac:dyDescent="0.25">
      <c r="B148" s="34" t="s">
        <v>123</v>
      </c>
      <c r="C148" s="34" t="s">
        <v>237</v>
      </c>
      <c r="F148" t="s">
        <v>392</v>
      </c>
    </row>
    <row r="149" spans="2:6" x14ac:dyDescent="0.25">
      <c r="B149" s="34" t="s">
        <v>77</v>
      </c>
      <c r="C149" s="34" t="s">
        <v>122</v>
      </c>
      <c r="F149" t="s">
        <v>393</v>
      </c>
    </row>
    <row r="150" spans="2:6" x14ac:dyDescent="0.25">
      <c r="B150" s="34" t="s">
        <v>238</v>
      </c>
      <c r="C150" s="34" t="s">
        <v>119</v>
      </c>
      <c r="F150" t="s">
        <v>394</v>
      </c>
    </row>
    <row r="151" spans="2:6" x14ac:dyDescent="0.25">
      <c r="B151" s="34" t="s">
        <v>233</v>
      </c>
      <c r="C151" s="34" t="s">
        <v>217</v>
      </c>
      <c r="F151" t="s">
        <v>395</v>
      </c>
    </row>
  </sheetData>
  <mergeCells count="1">
    <mergeCell ref="B2:R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07B47-7239-401F-92F5-A73E47E81A94}">
  <dimension ref="B2:R151"/>
  <sheetViews>
    <sheetView zoomScale="115" zoomScaleNormal="115" workbookViewId="0"/>
  </sheetViews>
  <sheetFormatPr defaultRowHeight="15" x14ac:dyDescent="0.25"/>
  <cols>
    <col min="2" max="2" width="9.85546875" bestFit="1" customWidth="1"/>
    <col min="3" max="3" width="12.140625" bestFit="1" customWidth="1"/>
    <col min="6" max="6" width="11.140625" bestFit="1" customWidth="1"/>
    <col min="18" max="18" width="11.85546875" customWidth="1"/>
  </cols>
  <sheetData>
    <row r="2" spans="2:18" x14ac:dyDescent="0.25">
      <c r="B2" s="44" t="s">
        <v>247</v>
      </c>
      <c r="C2" s="44"/>
      <c r="D2" s="44"/>
      <c r="E2" s="44"/>
      <c r="F2" s="44"/>
      <c r="G2" s="44"/>
      <c r="H2" s="44"/>
      <c r="I2" s="44"/>
      <c r="J2" s="44"/>
      <c r="K2" s="44"/>
      <c r="L2" s="44"/>
      <c r="M2" s="44"/>
      <c r="N2" s="44"/>
      <c r="O2" s="44"/>
      <c r="P2" s="44"/>
      <c r="Q2" s="44"/>
      <c r="R2" s="44"/>
    </row>
    <row r="4" spans="2:18" x14ac:dyDescent="0.25">
      <c r="B4" s="33" t="s">
        <v>240</v>
      </c>
      <c r="C4" s="33" t="s">
        <v>241</v>
      </c>
      <c r="D4" s="2" t="s">
        <v>239</v>
      </c>
      <c r="E4" s="35" t="s">
        <v>242</v>
      </c>
      <c r="F4" s="2" t="s">
        <v>248</v>
      </c>
      <c r="G4" s="35" t="s">
        <v>404</v>
      </c>
    </row>
    <row r="5" spans="2:18" x14ac:dyDescent="0.25">
      <c r="B5" s="34" t="s">
        <v>50</v>
      </c>
      <c r="C5" s="34" t="s">
        <v>51</v>
      </c>
      <c r="F5" t="s">
        <v>249</v>
      </c>
    </row>
    <row r="6" spans="2:18" x14ac:dyDescent="0.25">
      <c r="B6" s="34" t="s">
        <v>53</v>
      </c>
      <c r="C6" s="34" t="s">
        <v>54</v>
      </c>
      <c r="F6" t="s">
        <v>250</v>
      </c>
    </row>
    <row r="7" spans="2:18" x14ac:dyDescent="0.25">
      <c r="B7" s="34" t="s">
        <v>55</v>
      </c>
      <c r="C7" s="34" t="s">
        <v>56</v>
      </c>
      <c r="F7" t="s">
        <v>251</v>
      </c>
    </row>
    <row r="8" spans="2:18" x14ac:dyDescent="0.25">
      <c r="B8" s="34" t="s">
        <v>57</v>
      </c>
      <c r="C8" s="34" t="s">
        <v>58</v>
      </c>
      <c r="F8" t="s">
        <v>252</v>
      </c>
    </row>
    <row r="9" spans="2:18" x14ac:dyDescent="0.25">
      <c r="B9" s="34" t="s">
        <v>59</v>
      </c>
      <c r="C9" s="34" t="s">
        <v>60</v>
      </c>
      <c r="F9" t="s">
        <v>253</v>
      </c>
    </row>
    <row r="10" spans="2:18" x14ac:dyDescent="0.25">
      <c r="B10" s="34" t="s">
        <v>61</v>
      </c>
      <c r="C10" s="34" t="s">
        <v>62</v>
      </c>
      <c r="F10" t="s">
        <v>254</v>
      </c>
    </row>
    <row r="11" spans="2:18" x14ac:dyDescent="0.25">
      <c r="B11" s="34" t="s">
        <v>63</v>
      </c>
      <c r="C11" s="34" t="s">
        <v>64</v>
      </c>
      <c r="F11" t="s">
        <v>255</v>
      </c>
    </row>
    <row r="12" spans="2:18" x14ac:dyDescent="0.25">
      <c r="B12" s="34" t="s">
        <v>65</v>
      </c>
      <c r="C12" s="34" t="s">
        <v>66</v>
      </c>
      <c r="F12" t="s">
        <v>256</v>
      </c>
    </row>
    <row r="13" spans="2:18" x14ac:dyDescent="0.25">
      <c r="B13" s="34" t="s">
        <v>67</v>
      </c>
      <c r="C13" s="34" t="s">
        <v>68</v>
      </c>
      <c r="F13" t="s">
        <v>257</v>
      </c>
    </row>
    <row r="14" spans="2:18" x14ac:dyDescent="0.25">
      <c r="B14" s="34" t="s">
        <v>69</v>
      </c>
      <c r="C14" s="34" t="s">
        <v>70</v>
      </c>
      <c r="F14" t="s">
        <v>258</v>
      </c>
    </row>
    <row r="15" spans="2:18" x14ac:dyDescent="0.25">
      <c r="B15" s="34" t="s">
        <v>71</v>
      </c>
      <c r="C15" s="34" t="s">
        <v>72</v>
      </c>
      <c r="F15" t="s">
        <v>259</v>
      </c>
    </row>
    <row r="16" spans="2:18" x14ac:dyDescent="0.25">
      <c r="B16" s="34" t="s">
        <v>73</v>
      </c>
      <c r="C16" s="34" t="s">
        <v>74</v>
      </c>
      <c r="F16" t="s">
        <v>260</v>
      </c>
    </row>
    <row r="17" spans="2:6" x14ac:dyDescent="0.25">
      <c r="B17" s="34" t="s">
        <v>75</v>
      </c>
      <c r="C17" s="34" t="s">
        <v>76</v>
      </c>
      <c r="F17" t="s">
        <v>261</v>
      </c>
    </row>
    <row r="18" spans="2:6" x14ac:dyDescent="0.25">
      <c r="B18" s="34" t="s">
        <v>77</v>
      </c>
      <c r="C18" s="34" t="s">
        <v>78</v>
      </c>
      <c r="F18" t="s">
        <v>262</v>
      </c>
    </row>
    <row r="19" spans="2:6" x14ac:dyDescent="0.25">
      <c r="B19" s="34" t="s">
        <v>79</v>
      </c>
      <c r="C19" s="34" t="s">
        <v>80</v>
      </c>
      <c r="F19" t="s">
        <v>263</v>
      </c>
    </row>
    <row r="20" spans="2:6" x14ac:dyDescent="0.25">
      <c r="B20" s="34" t="s">
        <v>81</v>
      </c>
      <c r="C20" s="34" t="s">
        <v>82</v>
      </c>
      <c r="F20" t="s">
        <v>264</v>
      </c>
    </row>
    <row r="21" spans="2:6" x14ac:dyDescent="0.25">
      <c r="B21" s="34" t="s">
        <v>83</v>
      </c>
      <c r="C21" s="34" t="s">
        <v>84</v>
      </c>
      <c r="F21" t="s">
        <v>265</v>
      </c>
    </row>
    <row r="22" spans="2:6" x14ac:dyDescent="0.25">
      <c r="B22" s="34" t="s">
        <v>85</v>
      </c>
      <c r="C22" s="34" t="s">
        <v>86</v>
      </c>
      <c r="F22" t="s">
        <v>266</v>
      </c>
    </row>
    <row r="23" spans="2:6" x14ac:dyDescent="0.25">
      <c r="B23" s="34" t="s">
        <v>87</v>
      </c>
      <c r="C23" s="34" t="s">
        <v>88</v>
      </c>
      <c r="F23" t="s">
        <v>267</v>
      </c>
    </row>
    <row r="24" spans="2:6" x14ac:dyDescent="0.25">
      <c r="B24" s="34" t="s">
        <v>89</v>
      </c>
      <c r="C24" s="34" t="s">
        <v>86</v>
      </c>
      <c r="F24" t="s">
        <v>268</v>
      </c>
    </row>
    <row r="25" spans="2:6" x14ac:dyDescent="0.25">
      <c r="B25" s="34" t="s">
        <v>90</v>
      </c>
      <c r="C25" s="34" t="s">
        <v>91</v>
      </c>
      <c r="F25" t="s">
        <v>269</v>
      </c>
    </row>
    <row r="26" spans="2:6" x14ac:dyDescent="0.25">
      <c r="B26" s="34" t="s">
        <v>92</v>
      </c>
      <c r="C26" s="34" t="s">
        <v>93</v>
      </c>
      <c r="F26" t="s">
        <v>270</v>
      </c>
    </row>
    <row r="27" spans="2:6" x14ac:dyDescent="0.25">
      <c r="B27" s="34" t="s">
        <v>94</v>
      </c>
      <c r="C27" s="34" t="s">
        <v>95</v>
      </c>
      <c r="F27" t="s">
        <v>271</v>
      </c>
    </row>
    <row r="28" spans="2:6" x14ac:dyDescent="0.25">
      <c r="B28" s="34" t="s">
        <v>96</v>
      </c>
      <c r="C28" s="34" t="s">
        <v>97</v>
      </c>
      <c r="F28" t="s">
        <v>272</v>
      </c>
    </row>
    <row r="29" spans="2:6" x14ac:dyDescent="0.25">
      <c r="B29" s="34" t="s">
        <v>57</v>
      </c>
      <c r="C29" s="34" t="s">
        <v>98</v>
      </c>
      <c r="F29" t="s">
        <v>273</v>
      </c>
    </row>
    <row r="30" spans="2:6" x14ac:dyDescent="0.25">
      <c r="B30" s="34" t="s">
        <v>99</v>
      </c>
      <c r="C30" s="34" t="s">
        <v>100</v>
      </c>
      <c r="F30" t="s">
        <v>274</v>
      </c>
    </row>
    <row r="31" spans="2:6" x14ac:dyDescent="0.25">
      <c r="B31" s="34" t="s">
        <v>101</v>
      </c>
      <c r="C31" s="34" t="s">
        <v>102</v>
      </c>
      <c r="F31" t="s">
        <v>275</v>
      </c>
    </row>
    <row r="32" spans="2:6" x14ac:dyDescent="0.25">
      <c r="B32" s="34" t="s">
        <v>71</v>
      </c>
      <c r="C32" s="34" t="s">
        <v>103</v>
      </c>
      <c r="F32" t="s">
        <v>276</v>
      </c>
    </row>
    <row r="33" spans="2:6" x14ac:dyDescent="0.25">
      <c r="B33" s="34" t="s">
        <v>104</v>
      </c>
      <c r="C33" s="34" t="s">
        <v>93</v>
      </c>
      <c r="F33" t="s">
        <v>277</v>
      </c>
    </row>
    <row r="34" spans="2:6" x14ac:dyDescent="0.25">
      <c r="B34" s="34" t="s">
        <v>105</v>
      </c>
      <c r="C34" s="34" t="s">
        <v>106</v>
      </c>
      <c r="F34" t="s">
        <v>278</v>
      </c>
    </row>
    <row r="35" spans="2:6" x14ac:dyDescent="0.25">
      <c r="B35" s="34" t="s">
        <v>107</v>
      </c>
      <c r="C35" s="34" t="s">
        <v>108</v>
      </c>
      <c r="F35" t="s">
        <v>279</v>
      </c>
    </row>
    <row r="36" spans="2:6" x14ac:dyDescent="0.25">
      <c r="B36" s="34" t="s">
        <v>109</v>
      </c>
      <c r="C36" s="34" t="s">
        <v>68</v>
      </c>
      <c r="F36" t="s">
        <v>280</v>
      </c>
    </row>
    <row r="37" spans="2:6" x14ac:dyDescent="0.25">
      <c r="B37" s="34" t="s">
        <v>110</v>
      </c>
      <c r="C37" s="34" t="s">
        <v>58</v>
      </c>
      <c r="F37" t="s">
        <v>281</v>
      </c>
    </row>
    <row r="38" spans="2:6" x14ac:dyDescent="0.25">
      <c r="B38" s="34" t="s">
        <v>87</v>
      </c>
      <c r="C38" s="34" t="s">
        <v>111</v>
      </c>
      <c r="F38" t="s">
        <v>282</v>
      </c>
    </row>
    <row r="39" spans="2:6" x14ac:dyDescent="0.25">
      <c r="B39" s="34" t="s">
        <v>112</v>
      </c>
      <c r="C39" s="34" t="s">
        <v>113</v>
      </c>
      <c r="F39" t="s">
        <v>283</v>
      </c>
    </row>
    <row r="40" spans="2:6" x14ac:dyDescent="0.25">
      <c r="B40" s="34" t="s">
        <v>114</v>
      </c>
      <c r="C40" s="34" t="s">
        <v>115</v>
      </c>
      <c r="F40" t="s">
        <v>284</v>
      </c>
    </row>
    <row r="41" spans="2:6" x14ac:dyDescent="0.25">
      <c r="B41" s="34" t="s">
        <v>116</v>
      </c>
      <c r="C41" s="34" t="s">
        <v>117</v>
      </c>
      <c r="F41" t="s">
        <v>285</v>
      </c>
    </row>
    <row r="42" spans="2:6" x14ac:dyDescent="0.25">
      <c r="B42" s="34" t="s">
        <v>118</v>
      </c>
      <c r="C42" s="34" t="s">
        <v>119</v>
      </c>
      <c r="F42" t="s">
        <v>286</v>
      </c>
    </row>
    <row r="43" spans="2:6" x14ac:dyDescent="0.25">
      <c r="B43" s="34" t="s">
        <v>120</v>
      </c>
      <c r="C43" s="34" t="s">
        <v>56</v>
      </c>
      <c r="F43" t="s">
        <v>287</v>
      </c>
    </row>
    <row r="44" spans="2:6" x14ac:dyDescent="0.25">
      <c r="B44" s="34" t="s">
        <v>121</v>
      </c>
      <c r="C44" s="34" t="s">
        <v>122</v>
      </c>
      <c r="F44" t="s">
        <v>288</v>
      </c>
    </row>
    <row r="45" spans="2:6" x14ac:dyDescent="0.25">
      <c r="B45" s="34" t="s">
        <v>123</v>
      </c>
      <c r="C45" s="34" t="s">
        <v>124</v>
      </c>
      <c r="F45" t="s">
        <v>289</v>
      </c>
    </row>
    <row r="46" spans="2:6" x14ac:dyDescent="0.25">
      <c r="B46" s="34" t="s">
        <v>125</v>
      </c>
      <c r="C46" s="34" t="s">
        <v>62</v>
      </c>
      <c r="F46" t="s">
        <v>290</v>
      </c>
    </row>
    <row r="47" spans="2:6" x14ac:dyDescent="0.25">
      <c r="B47" s="34" t="s">
        <v>126</v>
      </c>
      <c r="C47" s="34" t="s">
        <v>127</v>
      </c>
      <c r="F47" t="s">
        <v>291</v>
      </c>
    </row>
    <row r="48" spans="2:6" x14ac:dyDescent="0.25">
      <c r="B48" s="34" t="s">
        <v>128</v>
      </c>
      <c r="C48" s="34" t="s">
        <v>129</v>
      </c>
      <c r="F48" t="s">
        <v>292</v>
      </c>
    </row>
    <row r="49" spans="2:6" x14ac:dyDescent="0.25">
      <c r="B49" s="34" t="s">
        <v>130</v>
      </c>
      <c r="C49" s="34" t="s">
        <v>131</v>
      </c>
      <c r="F49" t="s">
        <v>293</v>
      </c>
    </row>
    <row r="50" spans="2:6" x14ac:dyDescent="0.25">
      <c r="B50" s="34" t="s">
        <v>114</v>
      </c>
      <c r="C50" s="34" t="s">
        <v>132</v>
      </c>
      <c r="F50" t="s">
        <v>294</v>
      </c>
    </row>
    <row r="51" spans="2:6" x14ac:dyDescent="0.25">
      <c r="B51" s="34" t="s">
        <v>55</v>
      </c>
      <c r="C51" s="34" t="s">
        <v>133</v>
      </c>
      <c r="F51" t="s">
        <v>295</v>
      </c>
    </row>
    <row r="52" spans="2:6" x14ac:dyDescent="0.25">
      <c r="B52" s="34" t="s">
        <v>134</v>
      </c>
      <c r="C52" s="34" t="s">
        <v>64</v>
      </c>
      <c r="F52" t="s">
        <v>296</v>
      </c>
    </row>
    <row r="53" spans="2:6" x14ac:dyDescent="0.25">
      <c r="B53" s="34" t="s">
        <v>135</v>
      </c>
      <c r="C53" s="34" t="s">
        <v>136</v>
      </c>
      <c r="F53" t="s">
        <v>297</v>
      </c>
    </row>
    <row r="54" spans="2:6" x14ac:dyDescent="0.25">
      <c r="B54" s="34" t="s">
        <v>137</v>
      </c>
      <c r="C54" s="34" t="s">
        <v>138</v>
      </c>
      <c r="F54" t="s">
        <v>298</v>
      </c>
    </row>
    <row r="55" spans="2:6" x14ac:dyDescent="0.25">
      <c r="B55" s="34" t="s">
        <v>139</v>
      </c>
      <c r="C55" s="34" t="s">
        <v>140</v>
      </c>
      <c r="F55" t="s">
        <v>299</v>
      </c>
    </row>
    <row r="56" spans="2:6" x14ac:dyDescent="0.25">
      <c r="B56" s="34" t="s">
        <v>141</v>
      </c>
      <c r="C56" s="34" t="s">
        <v>142</v>
      </c>
      <c r="F56" t="s">
        <v>300</v>
      </c>
    </row>
    <row r="57" spans="2:6" x14ac:dyDescent="0.25">
      <c r="B57" s="34" t="s">
        <v>143</v>
      </c>
      <c r="C57" s="34" t="s">
        <v>144</v>
      </c>
      <c r="F57" t="s">
        <v>301</v>
      </c>
    </row>
    <row r="58" spans="2:6" x14ac:dyDescent="0.25">
      <c r="B58" s="34" t="s">
        <v>53</v>
      </c>
      <c r="C58" s="34" t="s">
        <v>145</v>
      </c>
      <c r="F58" t="s">
        <v>302</v>
      </c>
    </row>
    <row r="59" spans="2:6" x14ac:dyDescent="0.25">
      <c r="B59" s="34" t="s">
        <v>135</v>
      </c>
      <c r="C59" s="34" t="s">
        <v>146</v>
      </c>
      <c r="F59" t="s">
        <v>303</v>
      </c>
    </row>
    <row r="60" spans="2:6" x14ac:dyDescent="0.25">
      <c r="B60" s="34" t="s">
        <v>147</v>
      </c>
      <c r="C60" s="34" t="s">
        <v>148</v>
      </c>
      <c r="F60" t="s">
        <v>304</v>
      </c>
    </row>
    <row r="61" spans="2:6" x14ac:dyDescent="0.25">
      <c r="B61" s="34" t="s">
        <v>149</v>
      </c>
      <c r="C61" s="34" t="s">
        <v>52</v>
      </c>
      <c r="F61" t="s">
        <v>305</v>
      </c>
    </row>
    <row r="62" spans="2:6" x14ac:dyDescent="0.25">
      <c r="B62" s="34" t="s">
        <v>150</v>
      </c>
      <c r="C62" s="34" t="s">
        <v>129</v>
      </c>
      <c r="F62" t="s">
        <v>306</v>
      </c>
    </row>
    <row r="63" spans="2:6" x14ac:dyDescent="0.25">
      <c r="B63" s="34" t="s">
        <v>151</v>
      </c>
      <c r="C63" s="34" t="s">
        <v>152</v>
      </c>
      <c r="F63" t="s">
        <v>307</v>
      </c>
    </row>
    <row r="64" spans="2:6" x14ac:dyDescent="0.25">
      <c r="B64" s="34" t="s">
        <v>153</v>
      </c>
      <c r="C64" s="34" t="s">
        <v>95</v>
      </c>
      <c r="F64" t="s">
        <v>308</v>
      </c>
    </row>
    <row r="65" spans="2:6" x14ac:dyDescent="0.25">
      <c r="B65" s="34" t="s">
        <v>154</v>
      </c>
      <c r="C65" s="34" t="s">
        <v>155</v>
      </c>
      <c r="F65" t="s">
        <v>309</v>
      </c>
    </row>
    <row r="66" spans="2:6" x14ac:dyDescent="0.25">
      <c r="B66" s="34" t="s">
        <v>141</v>
      </c>
      <c r="C66" s="34" t="s">
        <v>156</v>
      </c>
      <c r="F66" t="s">
        <v>310</v>
      </c>
    </row>
    <row r="67" spans="2:6" x14ac:dyDescent="0.25">
      <c r="B67" s="34" t="s">
        <v>157</v>
      </c>
      <c r="C67" s="34" t="s">
        <v>158</v>
      </c>
      <c r="F67" t="s">
        <v>311</v>
      </c>
    </row>
    <row r="68" spans="2:6" x14ac:dyDescent="0.25">
      <c r="B68" s="34" t="s">
        <v>159</v>
      </c>
      <c r="C68" s="34" t="s">
        <v>80</v>
      </c>
      <c r="F68" t="s">
        <v>312</v>
      </c>
    </row>
    <row r="69" spans="2:6" x14ac:dyDescent="0.25">
      <c r="B69" s="34" t="s">
        <v>92</v>
      </c>
      <c r="C69" s="34" t="s">
        <v>160</v>
      </c>
      <c r="F69" t="s">
        <v>313</v>
      </c>
    </row>
    <row r="70" spans="2:6" x14ac:dyDescent="0.25">
      <c r="B70" s="34" t="s">
        <v>161</v>
      </c>
      <c r="C70" s="34" t="s">
        <v>162</v>
      </c>
      <c r="F70" t="s">
        <v>314</v>
      </c>
    </row>
    <row r="71" spans="2:6" x14ac:dyDescent="0.25">
      <c r="B71" s="34" t="s">
        <v>163</v>
      </c>
      <c r="C71" s="34" t="s">
        <v>164</v>
      </c>
      <c r="F71" t="s">
        <v>315</v>
      </c>
    </row>
    <row r="72" spans="2:6" x14ac:dyDescent="0.25">
      <c r="B72" s="34" t="s">
        <v>135</v>
      </c>
      <c r="C72" s="34" t="s">
        <v>165</v>
      </c>
      <c r="F72" t="s">
        <v>316</v>
      </c>
    </row>
    <row r="73" spans="2:6" x14ac:dyDescent="0.25">
      <c r="B73" s="34" t="s">
        <v>166</v>
      </c>
      <c r="C73" s="34" t="s">
        <v>167</v>
      </c>
      <c r="F73" t="s">
        <v>317</v>
      </c>
    </row>
    <row r="74" spans="2:6" x14ac:dyDescent="0.25">
      <c r="B74" s="34" t="s">
        <v>168</v>
      </c>
      <c r="C74" s="34" t="s">
        <v>169</v>
      </c>
      <c r="F74" t="s">
        <v>318</v>
      </c>
    </row>
    <row r="75" spans="2:6" x14ac:dyDescent="0.25">
      <c r="B75" s="34" t="s">
        <v>170</v>
      </c>
      <c r="C75" s="34" t="s">
        <v>95</v>
      </c>
      <c r="F75" t="s">
        <v>319</v>
      </c>
    </row>
    <row r="76" spans="2:6" x14ac:dyDescent="0.25">
      <c r="B76" s="34" t="s">
        <v>69</v>
      </c>
      <c r="C76" s="34" t="s">
        <v>171</v>
      </c>
      <c r="F76" t="s">
        <v>320</v>
      </c>
    </row>
    <row r="77" spans="2:6" x14ac:dyDescent="0.25">
      <c r="B77" s="34" t="s">
        <v>114</v>
      </c>
      <c r="C77" s="34" t="s">
        <v>172</v>
      </c>
      <c r="F77" t="s">
        <v>321</v>
      </c>
    </row>
    <row r="78" spans="2:6" x14ac:dyDescent="0.25">
      <c r="B78" s="34" t="s">
        <v>105</v>
      </c>
      <c r="C78" s="34" t="s">
        <v>152</v>
      </c>
      <c r="F78" t="s">
        <v>322</v>
      </c>
    </row>
    <row r="79" spans="2:6" x14ac:dyDescent="0.25">
      <c r="B79" s="34" t="s">
        <v>173</v>
      </c>
      <c r="C79" s="34" t="s">
        <v>174</v>
      </c>
      <c r="F79" t="s">
        <v>323</v>
      </c>
    </row>
    <row r="80" spans="2:6" x14ac:dyDescent="0.25">
      <c r="B80" s="34" t="s">
        <v>175</v>
      </c>
      <c r="C80" s="34" t="s">
        <v>176</v>
      </c>
      <c r="F80" t="s">
        <v>324</v>
      </c>
    </row>
    <row r="81" spans="2:6" x14ac:dyDescent="0.25">
      <c r="B81" s="34" t="s">
        <v>177</v>
      </c>
      <c r="C81" s="34" t="s">
        <v>148</v>
      </c>
      <c r="F81" t="s">
        <v>325</v>
      </c>
    </row>
    <row r="82" spans="2:6" x14ac:dyDescent="0.25">
      <c r="B82" s="34" t="s">
        <v>178</v>
      </c>
      <c r="C82" s="34" t="s">
        <v>179</v>
      </c>
      <c r="F82" t="s">
        <v>326</v>
      </c>
    </row>
    <row r="83" spans="2:6" x14ac:dyDescent="0.25">
      <c r="B83" s="34" t="s">
        <v>75</v>
      </c>
      <c r="C83" s="34" t="s">
        <v>88</v>
      </c>
      <c r="F83" t="s">
        <v>327</v>
      </c>
    </row>
    <row r="84" spans="2:6" x14ac:dyDescent="0.25">
      <c r="B84" s="34" t="s">
        <v>180</v>
      </c>
      <c r="C84" s="34" t="s">
        <v>144</v>
      </c>
      <c r="F84" t="s">
        <v>328</v>
      </c>
    </row>
    <row r="85" spans="2:6" x14ac:dyDescent="0.25">
      <c r="B85" s="34" t="s">
        <v>181</v>
      </c>
      <c r="C85" s="34" t="s">
        <v>182</v>
      </c>
      <c r="F85" t="s">
        <v>329</v>
      </c>
    </row>
    <row r="86" spans="2:6" x14ac:dyDescent="0.25">
      <c r="B86" s="34" t="s">
        <v>161</v>
      </c>
      <c r="C86" s="34" t="s">
        <v>183</v>
      </c>
      <c r="F86" t="s">
        <v>330</v>
      </c>
    </row>
    <row r="87" spans="2:6" x14ac:dyDescent="0.25">
      <c r="B87" s="34" t="s">
        <v>184</v>
      </c>
      <c r="C87" s="34" t="s">
        <v>136</v>
      </c>
      <c r="F87" t="s">
        <v>331</v>
      </c>
    </row>
    <row r="88" spans="2:6" x14ac:dyDescent="0.25">
      <c r="B88" s="34" t="s">
        <v>125</v>
      </c>
      <c r="C88" s="34" t="s">
        <v>185</v>
      </c>
      <c r="F88" t="s">
        <v>332</v>
      </c>
    </row>
    <row r="89" spans="2:6" x14ac:dyDescent="0.25">
      <c r="B89" s="34" t="s">
        <v>186</v>
      </c>
      <c r="C89" s="34" t="s">
        <v>172</v>
      </c>
      <c r="F89" t="s">
        <v>333</v>
      </c>
    </row>
    <row r="90" spans="2:6" x14ac:dyDescent="0.25">
      <c r="B90" s="34" t="s">
        <v>57</v>
      </c>
      <c r="C90" s="34" t="s">
        <v>91</v>
      </c>
      <c r="F90" t="s">
        <v>334</v>
      </c>
    </row>
    <row r="91" spans="2:6" x14ac:dyDescent="0.25">
      <c r="B91" s="34" t="s">
        <v>187</v>
      </c>
      <c r="C91" s="34" t="s">
        <v>188</v>
      </c>
      <c r="F91" t="s">
        <v>335</v>
      </c>
    </row>
    <row r="92" spans="2:6" x14ac:dyDescent="0.25">
      <c r="B92" s="34" t="s">
        <v>181</v>
      </c>
      <c r="C92" s="34" t="s">
        <v>189</v>
      </c>
      <c r="F92" t="s">
        <v>336</v>
      </c>
    </row>
    <row r="93" spans="2:6" x14ac:dyDescent="0.25">
      <c r="B93" s="34" t="s">
        <v>61</v>
      </c>
      <c r="C93" s="34" t="s">
        <v>190</v>
      </c>
      <c r="F93" t="s">
        <v>337</v>
      </c>
    </row>
    <row r="94" spans="2:6" x14ac:dyDescent="0.25">
      <c r="B94" s="34" t="s">
        <v>170</v>
      </c>
      <c r="C94" s="34" t="s">
        <v>191</v>
      </c>
      <c r="F94" t="s">
        <v>338</v>
      </c>
    </row>
    <row r="95" spans="2:6" x14ac:dyDescent="0.25">
      <c r="B95" s="34" t="s">
        <v>99</v>
      </c>
      <c r="C95" s="34" t="s">
        <v>192</v>
      </c>
      <c r="F95" t="s">
        <v>339</v>
      </c>
    </row>
    <row r="96" spans="2:6" x14ac:dyDescent="0.25">
      <c r="B96" s="34" t="s">
        <v>193</v>
      </c>
      <c r="C96" s="34" t="s">
        <v>194</v>
      </c>
      <c r="F96" t="s">
        <v>340</v>
      </c>
    </row>
    <row r="97" spans="2:6" x14ac:dyDescent="0.25">
      <c r="B97" s="34" t="s">
        <v>195</v>
      </c>
      <c r="C97" s="34" t="s">
        <v>162</v>
      </c>
      <c r="F97" t="s">
        <v>341</v>
      </c>
    </row>
    <row r="98" spans="2:6" x14ac:dyDescent="0.25">
      <c r="B98" s="34" t="s">
        <v>196</v>
      </c>
      <c r="C98" s="34" t="s">
        <v>197</v>
      </c>
      <c r="F98" t="s">
        <v>342</v>
      </c>
    </row>
    <row r="99" spans="2:6" x14ac:dyDescent="0.25">
      <c r="B99" s="34" t="s">
        <v>198</v>
      </c>
      <c r="C99" s="34" t="s">
        <v>199</v>
      </c>
      <c r="F99" t="s">
        <v>343</v>
      </c>
    </row>
    <row r="100" spans="2:6" x14ac:dyDescent="0.25">
      <c r="B100" s="34" t="s">
        <v>178</v>
      </c>
      <c r="C100" s="34" t="s">
        <v>200</v>
      </c>
      <c r="F100" t="s">
        <v>344</v>
      </c>
    </row>
    <row r="101" spans="2:6" x14ac:dyDescent="0.25">
      <c r="B101" s="34" t="s">
        <v>154</v>
      </c>
      <c r="C101" s="34" t="s">
        <v>133</v>
      </c>
      <c r="F101" t="s">
        <v>345</v>
      </c>
    </row>
    <row r="102" spans="2:6" x14ac:dyDescent="0.25">
      <c r="B102" s="34" t="s">
        <v>201</v>
      </c>
      <c r="C102" s="34" t="s">
        <v>202</v>
      </c>
      <c r="F102" t="s">
        <v>346</v>
      </c>
    </row>
    <row r="103" spans="2:6" x14ac:dyDescent="0.25">
      <c r="B103" s="34" t="s">
        <v>83</v>
      </c>
      <c r="C103" s="34" t="s">
        <v>131</v>
      </c>
      <c r="F103" t="s">
        <v>347</v>
      </c>
    </row>
    <row r="104" spans="2:6" x14ac:dyDescent="0.25">
      <c r="B104" s="34" t="s">
        <v>96</v>
      </c>
      <c r="C104" s="34" t="s">
        <v>188</v>
      </c>
      <c r="F104" t="s">
        <v>348</v>
      </c>
    </row>
    <row r="105" spans="2:6" x14ac:dyDescent="0.25">
      <c r="B105" s="34" t="s">
        <v>203</v>
      </c>
      <c r="C105" s="34" t="s">
        <v>129</v>
      </c>
      <c r="F105" t="s">
        <v>349</v>
      </c>
    </row>
    <row r="106" spans="2:6" x14ac:dyDescent="0.25">
      <c r="B106" s="34" t="s">
        <v>90</v>
      </c>
      <c r="C106" s="34" t="s">
        <v>204</v>
      </c>
      <c r="F106" t="s">
        <v>350</v>
      </c>
    </row>
    <row r="107" spans="2:6" x14ac:dyDescent="0.25">
      <c r="B107" s="34" t="s">
        <v>205</v>
      </c>
      <c r="C107" s="34" t="s">
        <v>206</v>
      </c>
      <c r="F107" t="s">
        <v>351</v>
      </c>
    </row>
    <row r="108" spans="2:6" x14ac:dyDescent="0.25">
      <c r="B108" s="34" t="s">
        <v>99</v>
      </c>
      <c r="C108" s="34" t="s">
        <v>142</v>
      </c>
      <c r="F108" t="s">
        <v>352</v>
      </c>
    </row>
    <row r="109" spans="2:6" x14ac:dyDescent="0.25">
      <c r="B109" s="34" t="s">
        <v>207</v>
      </c>
      <c r="C109" s="34" t="s">
        <v>208</v>
      </c>
      <c r="F109" t="s">
        <v>353</v>
      </c>
    </row>
    <row r="110" spans="2:6" x14ac:dyDescent="0.25">
      <c r="B110" s="34" t="s">
        <v>209</v>
      </c>
      <c r="C110" s="34" t="s">
        <v>208</v>
      </c>
      <c r="F110" t="s">
        <v>354</v>
      </c>
    </row>
    <row r="111" spans="2:6" x14ac:dyDescent="0.25">
      <c r="B111" s="34" t="s">
        <v>90</v>
      </c>
      <c r="C111" s="34" t="s">
        <v>210</v>
      </c>
      <c r="F111" t="s">
        <v>355</v>
      </c>
    </row>
    <row r="112" spans="2:6" x14ac:dyDescent="0.25">
      <c r="B112" s="34" t="s">
        <v>75</v>
      </c>
      <c r="C112" s="34" t="s">
        <v>211</v>
      </c>
      <c r="F112" t="s">
        <v>356</v>
      </c>
    </row>
    <row r="113" spans="2:6" x14ac:dyDescent="0.25">
      <c r="B113" s="34" t="s">
        <v>170</v>
      </c>
      <c r="C113" s="34" t="s">
        <v>212</v>
      </c>
      <c r="F113" t="s">
        <v>357</v>
      </c>
    </row>
    <row r="114" spans="2:6" x14ac:dyDescent="0.25">
      <c r="B114" s="34" t="s">
        <v>213</v>
      </c>
      <c r="C114" s="34" t="s">
        <v>214</v>
      </c>
      <c r="F114" t="s">
        <v>358</v>
      </c>
    </row>
    <row r="115" spans="2:6" x14ac:dyDescent="0.25">
      <c r="B115" s="34" t="s">
        <v>215</v>
      </c>
      <c r="C115" s="34" t="s">
        <v>146</v>
      </c>
      <c r="F115" t="s">
        <v>359</v>
      </c>
    </row>
    <row r="116" spans="2:6" x14ac:dyDescent="0.25">
      <c r="B116" s="34" t="s">
        <v>216</v>
      </c>
      <c r="C116" s="34" t="s">
        <v>127</v>
      </c>
      <c r="F116" t="s">
        <v>360</v>
      </c>
    </row>
    <row r="117" spans="2:6" x14ac:dyDescent="0.25">
      <c r="B117" s="34" t="s">
        <v>216</v>
      </c>
      <c r="C117" s="34" t="s">
        <v>169</v>
      </c>
      <c r="F117" t="s">
        <v>361</v>
      </c>
    </row>
    <row r="118" spans="2:6" x14ac:dyDescent="0.25">
      <c r="B118" s="34" t="s">
        <v>215</v>
      </c>
      <c r="C118" s="34" t="s">
        <v>202</v>
      </c>
      <c r="F118" t="s">
        <v>362</v>
      </c>
    </row>
    <row r="119" spans="2:6" x14ac:dyDescent="0.25">
      <c r="B119" s="34" t="s">
        <v>186</v>
      </c>
      <c r="C119" s="34" t="s">
        <v>93</v>
      </c>
      <c r="F119" t="s">
        <v>363</v>
      </c>
    </row>
    <row r="120" spans="2:6" x14ac:dyDescent="0.25">
      <c r="B120" s="34" t="s">
        <v>180</v>
      </c>
      <c r="C120" s="34" t="s">
        <v>217</v>
      </c>
      <c r="F120" t="s">
        <v>364</v>
      </c>
    </row>
    <row r="121" spans="2:6" x14ac:dyDescent="0.25">
      <c r="B121" s="34" t="s">
        <v>153</v>
      </c>
      <c r="C121" s="34" t="s">
        <v>218</v>
      </c>
      <c r="F121" t="s">
        <v>365</v>
      </c>
    </row>
    <row r="122" spans="2:6" x14ac:dyDescent="0.25">
      <c r="B122" s="34" t="s">
        <v>219</v>
      </c>
      <c r="C122" s="34" t="s">
        <v>220</v>
      </c>
      <c r="F122" t="s">
        <v>366</v>
      </c>
    </row>
    <row r="123" spans="2:6" x14ac:dyDescent="0.25">
      <c r="B123" s="34" t="s">
        <v>221</v>
      </c>
      <c r="C123" s="34" t="s">
        <v>222</v>
      </c>
      <c r="F123" t="s">
        <v>367</v>
      </c>
    </row>
    <row r="124" spans="2:6" x14ac:dyDescent="0.25">
      <c r="B124" s="34" t="s">
        <v>223</v>
      </c>
      <c r="C124" s="34" t="s">
        <v>224</v>
      </c>
      <c r="F124" t="s">
        <v>368</v>
      </c>
    </row>
    <row r="125" spans="2:6" x14ac:dyDescent="0.25">
      <c r="B125" s="34" t="s">
        <v>121</v>
      </c>
      <c r="C125" s="34" t="s">
        <v>160</v>
      </c>
      <c r="F125" t="s">
        <v>369</v>
      </c>
    </row>
    <row r="126" spans="2:6" x14ac:dyDescent="0.25">
      <c r="B126" s="34" t="s">
        <v>225</v>
      </c>
      <c r="C126" s="34" t="s">
        <v>93</v>
      </c>
      <c r="F126" t="s">
        <v>370</v>
      </c>
    </row>
    <row r="127" spans="2:6" x14ac:dyDescent="0.25">
      <c r="B127" s="34" t="s">
        <v>177</v>
      </c>
      <c r="C127" s="34" t="s">
        <v>226</v>
      </c>
      <c r="F127" t="s">
        <v>371</v>
      </c>
    </row>
    <row r="128" spans="2:6" x14ac:dyDescent="0.25">
      <c r="B128" s="34" t="s">
        <v>227</v>
      </c>
      <c r="C128" s="34" t="s">
        <v>52</v>
      </c>
      <c r="F128" t="s">
        <v>372</v>
      </c>
    </row>
    <row r="129" spans="2:6" x14ac:dyDescent="0.25">
      <c r="B129" s="34" t="s">
        <v>150</v>
      </c>
      <c r="C129" s="34" t="s">
        <v>228</v>
      </c>
      <c r="F129" t="s">
        <v>373</v>
      </c>
    </row>
    <row r="130" spans="2:6" x14ac:dyDescent="0.25">
      <c r="B130" s="34" t="s">
        <v>186</v>
      </c>
      <c r="C130" s="34" t="s">
        <v>165</v>
      </c>
      <c r="F130" t="s">
        <v>374</v>
      </c>
    </row>
    <row r="131" spans="2:6" x14ac:dyDescent="0.25">
      <c r="B131" s="34" t="s">
        <v>143</v>
      </c>
      <c r="C131" s="34" t="s">
        <v>58</v>
      </c>
      <c r="F131" t="s">
        <v>375</v>
      </c>
    </row>
    <row r="132" spans="2:6" x14ac:dyDescent="0.25">
      <c r="B132" s="34" t="s">
        <v>77</v>
      </c>
      <c r="C132" s="34" t="s">
        <v>169</v>
      </c>
      <c r="F132" t="s">
        <v>376</v>
      </c>
    </row>
    <row r="133" spans="2:6" x14ac:dyDescent="0.25">
      <c r="B133" s="34" t="s">
        <v>229</v>
      </c>
      <c r="C133" s="34" t="s">
        <v>197</v>
      </c>
      <c r="F133" t="s">
        <v>377</v>
      </c>
    </row>
    <row r="134" spans="2:6" x14ac:dyDescent="0.25">
      <c r="B134" s="34" t="s">
        <v>181</v>
      </c>
      <c r="C134" s="34" t="s">
        <v>100</v>
      </c>
      <c r="F134" t="s">
        <v>378</v>
      </c>
    </row>
    <row r="135" spans="2:6" x14ac:dyDescent="0.25">
      <c r="B135" s="34" t="s">
        <v>112</v>
      </c>
      <c r="C135" s="34" t="s">
        <v>230</v>
      </c>
      <c r="F135" t="s">
        <v>379</v>
      </c>
    </row>
    <row r="136" spans="2:6" x14ac:dyDescent="0.25">
      <c r="B136" s="34" t="s">
        <v>231</v>
      </c>
      <c r="C136" s="34" t="s">
        <v>97</v>
      </c>
      <c r="F136" t="s">
        <v>380</v>
      </c>
    </row>
    <row r="137" spans="2:6" x14ac:dyDescent="0.25">
      <c r="B137" s="34" t="s">
        <v>225</v>
      </c>
      <c r="C137" s="34" t="s">
        <v>162</v>
      </c>
      <c r="F137" t="s">
        <v>381</v>
      </c>
    </row>
    <row r="138" spans="2:6" x14ac:dyDescent="0.25">
      <c r="B138" s="34" t="s">
        <v>221</v>
      </c>
      <c r="C138" s="34" t="s">
        <v>146</v>
      </c>
      <c r="F138" t="s">
        <v>382</v>
      </c>
    </row>
    <row r="139" spans="2:6" x14ac:dyDescent="0.25">
      <c r="B139" s="34" t="s">
        <v>232</v>
      </c>
      <c r="C139" s="34" t="s">
        <v>148</v>
      </c>
      <c r="F139" t="s">
        <v>383</v>
      </c>
    </row>
    <row r="140" spans="2:6" x14ac:dyDescent="0.25">
      <c r="B140" s="34" t="s">
        <v>233</v>
      </c>
      <c r="C140" s="34" t="s">
        <v>228</v>
      </c>
      <c r="F140" t="s">
        <v>384</v>
      </c>
    </row>
    <row r="141" spans="2:6" x14ac:dyDescent="0.25">
      <c r="B141" s="34" t="s">
        <v>234</v>
      </c>
      <c r="C141" s="34" t="s">
        <v>235</v>
      </c>
      <c r="F141" t="s">
        <v>385</v>
      </c>
    </row>
    <row r="142" spans="2:6" x14ac:dyDescent="0.25">
      <c r="B142" s="34" t="s">
        <v>104</v>
      </c>
      <c r="C142" s="34" t="s">
        <v>144</v>
      </c>
      <c r="F142" t="s">
        <v>386</v>
      </c>
    </row>
    <row r="143" spans="2:6" x14ac:dyDescent="0.25">
      <c r="B143" s="34" t="s">
        <v>223</v>
      </c>
      <c r="C143" s="34" t="s">
        <v>230</v>
      </c>
      <c r="F143" t="s">
        <v>387</v>
      </c>
    </row>
    <row r="144" spans="2:6" x14ac:dyDescent="0.25">
      <c r="B144" s="34" t="s">
        <v>90</v>
      </c>
      <c r="C144" s="34" t="s">
        <v>138</v>
      </c>
      <c r="F144" t="s">
        <v>388</v>
      </c>
    </row>
    <row r="145" spans="2:6" x14ac:dyDescent="0.25">
      <c r="B145" s="34" t="s">
        <v>203</v>
      </c>
      <c r="C145" s="34" t="s">
        <v>68</v>
      </c>
      <c r="F145" t="s">
        <v>389</v>
      </c>
    </row>
    <row r="146" spans="2:6" x14ac:dyDescent="0.25">
      <c r="B146" s="34" t="s">
        <v>153</v>
      </c>
      <c r="C146" s="34" t="s">
        <v>88</v>
      </c>
      <c r="F146" t="s">
        <v>390</v>
      </c>
    </row>
    <row r="147" spans="2:6" x14ac:dyDescent="0.25">
      <c r="B147" s="34" t="s">
        <v>149</v>
      </c>
      <c r="C147" s="34" t="s">
        <v>236</v>
      </c>
      <c r="F147" t="s">
        <v>391</v>
      </c>
    </row>
    <row r="148" spans="2:6" x14ac:dyDescent="0.25">
      <c r="B148" s="34" t="s">
        <v>123</v>
      </c>
      <c r="C148" s="34" t="s">
        <v>237</v>
      </c>
      <c r="F148" t="s">
        <v>392</v>
      </c>
    </row>
    <row r="149" spans="2:6" x14ac:dyDescent="0.25">
      <c r="B149" s="34" t="s">
        <v>77</v>
      </c>
      <c r="C149" s="34" t="s">
        <v>122</v>
      </c>
      <c r="F149" t="s">
        <v>393</v>
      </c>
    </row>
    <row r="150" spans="2:6" x14ac:dyDescent="0.25">
      <c r="B150" s="34" t="s">
        <v>238</v>
      </c>
      <c r="C150" s="34" t="s">
        <v>119</v>
      </c>
      <c r="F150" t="s">
        <v>394</v>
      </c>
    </row>
    <row r="151" spans="2:6" x14ac:dyDescent="0.25">
      <c r="B151" s="34" t="s">
        <v>233</v>
      </c>
      <c r="C151" s="34" t="s">
        <v>217</v>
      </c>
      <c r="F151" t="s">
        <v>395</v>
      </c>
    </row>
  </sheetData>
  <mergeCells count="1">
    <mergeCell ref="B2:R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6B887-B0F3-4A39-97F7-837121DA8E8B}">
  <dimension ref="B2:R151"/>
  <sheetViews>
    <sheetView zoomScale="115" zoomScaleNormal="115" workbookViewId="0"/>
  </sheetViews>
  <sheetFormatPr defaultRowHeight="15" x14ac:dyDescent="0.25"/>
  <cols>
    <col min="2" max="2" width="9.85546875" bestFit="1" customWidth="1"/>
    <col min="3" max="3" width="12.140625" bestFit="1" customWidth="1"/>
    <col min="6" max="6" width="11.140625" bestFit="1" customWidth="1"/>
    <col min="18" max="18" width="11.85546875" customWidth="1"/>
  </cols>
  <sheetData>
    <row r="2" spans="2:18" x14ac:dyDescent="0.25">
      <c r="B2" s="44" t="s">
        <v>396</v>
      </c>
      <c r="C2" s="44"/>
      <c r="D2" s="44"/>
      <c r="E2" s="44"/>
      <c r="F2" s="44"/>
      <c r="G2" s="44"/>
      <c r="H2" s="44"/>
      <c r="I2" s="44"/>
      <c r="J2" s="44"/>
      <c r="K2" s="44"/>
      <c r="L2" s="44"/>
      <c r="M2" s="44"/>
      <c r="N2" s="44"/>
      <c r="O2" s="44"/>
      <c r="P2" s="44"/>
      <c r="Q2" s="44"/>
      <c r="R2" s="44"/>
    </row>
    <row r="4" spans="2:18" x14ac:dyDescent="0.25">
      <c r="B4" s="33" t="s">
        <v>240</v>
      </c>
      <c r="C4" s="33" t="s">
        <v>241</v>
      </c>
      <c r="D4" s="2" t="s">
        <v>239</v>
      </c>
      <c r="E4" s="35" t="s">
        <v>242</v>
      </c>
      <c r="F4" s="2" t="s">
        <v>248</v>
      </c>
      <c r="G4" s="35" t="s">
        <v>404</v>
      </c>
    </row>
    <row r="5" spans="2:18" x14ac:dyDescent="0.25">
      <c r="B5" s="34" t="s">
        <v>50</v>
      </c>
      <c r="C5" s="34" t="s">
        <v>51</v>
      </c>
      <c r="F5" t="s">
        <v>249</v>
      </c>
    </row>
    <row r="6" spans="2:18" x14ac:dyDescent="0.25">
      <c r="B6" s="34" t="s">
        <v>53</v>
      </c>
      <c r="C6" s="34" t="s">
        <v>54</v>
      </c>
      <c r="F6" t="s">
        <v>250</v>
      </c>
      <c r="I6" s="36"/>
    </row>
    <row r="7" spans="2:18" x14ac:dyDescent="0.25">
      <c r="B7" s="34" t="s">
        <v>55</v>
      </c>
      <c r="C7" s="34" t="s">
        <v>56</v>
      </c>
      <c r="F7" t="s">
        <v>251</v>
      </c>
    </row>
    <row r="8" spans="2:18" x14ac:dyDescent="0.25">
      <c r="B8" s="34" t="s">
        <v>57</v>
      </c>
      <c r="C8" s="34" t="s">
        <v>58</v>
      </c>
      <c r="F8" t="s">
        <v>252</v>
      </c>
    </row>
    <row r="9" spans="2:18" x14ac:dyDescent="0.25">
      <c r="B9" s="34" t="s">
        <v>59</v>
      </c>
      <c r="C9" s="34" t="s">
        <v>60</v>
      </c>
      <c r="F9" t="s">
        <v>253</v>
      </c>
    </row>
    <row r="10" spans="2:18" x14ac:dyDescent="0.25">
      <c r="B10" s="34" t="s">
        <v>61</v>
      </c>
      <c r="C10" s="34" t="s">
        <v>62</v>
      </c>
      <c r="F10" t="s">
        <v>254</v>
      </c>
    </row>
    <row r="11" spans="2:18" x14ac:dyDescent="0.25">
      <c r="B11" s="34" t="s">
        <v>63</v>
      </c>
      <c r="C11" s="34" t="s">
        <v>64</v>
      </c>
      <c r="F11" t="s">
        <v>255</v>
      </c>
    </row>
    <row r="12" spans="2:18" x14ac:dyDescent="0.25">
      <c r="B12" s="34" t="s">
        <v>65</v>
      </c>
      <c r="C12" s="34" t="s">
        <v>66</v>
      </c>
      <c r="F12" t="s">
        <v>256</v>
      </c>
    </row>
    <row r="13" spans="2:18" x14ac:dyDescent="0.25">
      <c r="B13" s="34" t="s">
        <v>67</v>
      </c>
      <c r="C13" s="34" t="s">
        <v>68</v>
      </c>
      <c r="F13" t="s">
        <v>257</v>
      </c>
    </row>
    <row r="14" spans="2:18" x14ac:dyDescent="0.25">
      <c r="B14" s="34" t="s">
        <v>69</v>
      </c>
      <c r="C14" s="34" t="s">
        <v>70</v>
      </c>
      <c r="F14" t="s">
        <v>258</v>
      </c>
    </row>
    <row r="15" spans="2:18" x14ac:dyDescent="0.25">
      <c r="B15" s="34" t="s">
        <v>71</v>
      </c>
      <c r="C15" s="34" t="s">
        <v>72</v>
      </c>
      <c r="F15" t="s">
        <v>259</v>
      </c>
    </row>
    <row r="16" spans="2:18" x14ac:dyDescent="0.25">
      <c r="B16" s="34" t="s">
        <v>73</v>
      </c>
      <c r="C16" s="34" t="s">
        <v>74</v>
      </c>
      <c r="F16" t="s">
        <v>260</v>
      </c>
    </row>
    <row r="17" spans="2:6" x14ac:dyDescent="0.25">
      <c r="B17" s="34" t="s">
        <v>75</v>
      </c>
      <c r="C17" s="34" t="s">
        <v>76</v>
      </c>
      <c r="F17" t="s">
        <v>261</v>
      </c>
    </row>
    <row r="18" spans="2:6" x14ac:dyDescent="0.25">
      <c r="B18" s="34" t="s">
        <v>77</v>
      </c>
      <c r="C18" s="34" t="s">
        <v>78</v>
      </c>
      <c r="F18" t="s">
        <v>262</v>
      </c>
    </row>
    <row r="19" spans="2:6" x14ac:dyDescent="0.25">
      <c r="B19" s="34" t="s">
        <v>79</v>
      </c>
      <c r="C19" s="34" t="s">
        <v>80</v>
      </c>
      <c r="F19" t="s">
        <v>263</v>
      </c>
    </row>
    <row r="20" spans="2:6" x14ac:dyDescent="0.25">
      <c r="B20" s="34" t="s">
        <v>81</v>
      </c>
      <c r="C20" s="34" t="s">
        <v>82</v>
      </c>
      <c r="F20" t="s">
        <v>264</v>
      </c>
    </row>
    <row r="21" spans="2:6" x14ac:dyDescent="0.25">
      <c r="B21" s="34" t="s">
        <v>83</v>
      </c>
      <c r="C21" s="34" t="s">
        <v>84</v>
      </c>
      <c r="F21" t="s">
        <v>265</v>
      </c>
    </row>
    <row r="22" spans="2:6" x14ac:dyDescent="0.25">
      <c r="B22" s="34" t="s">
        <v>85</v>
      </c>
      <c r="C22" s="34" t="s">
        <v>86</v>
      </c>
      <c r="F22" t="s">
        <v>266</v>
      </c>
    </row>
    <row r="23" spans="2:6" x14ac:dyDescent="0.25">
      <c r="B23" s="34" t="s">
        <v>87</v>
      </c>
      <c r="C23" s="34" t="s">
        <v>88</v>
      </c>
      <c r="F23" t="s">
        <v>267</v>
      </c>
    </row>
    <row r="24" spans="2:6" x14ac:dyDescent="0.25">
      <c r="B24" s="34" t="s">
        <v>89</v>
      </c>
      <c r="C24" s="34" t="s">
        <v>86</v>
      </c>
      <c r="F24" t="s">
        <v>268</v>
      </c>
    </row>
    <row r="25" spans="2:6" x14ac:dyDescent="0.25">
      <c r="B25" s="34" t="s">
        <v>90</v>
      </c>
      <c r="C25" s="34" t="s">
        <v>91</v>
      </c>
      <c r="F25" t="s">
        <v>269</v>
      </c>
    </row>
    <row r="26" spans="2:6" x14ac:dyDescent="0.25">
      <c r="B26" s="34" t="s">
        <v>92</v>
      </c>
      <c r="C26" s="34" t="s">
        <v>93</v>
      </c>
      <c r="F26" t="s">
        <v>270</v>
      </c>
    </row>
    <row r="27" spans="2:6" x14ac:dyDescent="0.25">
      <c r="B27" s="34" t="s">
        <v>94</v>
      </c>
      <c r="C27" s="34" t="s">
        <v>95</v>
      </c>
      <c r="F27" t="s">
        <v>271</v>
      </c>
    </row>
    <row r="28" spans="2:6" x14ac:dyDescent="0.25">
      <c r="B28" s="34" t="s">
        <v>96</v>
      </c>
      <c r="C28" s="34" t="s">
        <v>97</v>
      </c>
      <c r="F28" t="s">
        <v>272</v>
      </c>
    </row>
    <row r="29" spans="2:6" x14ac:dyDescent="0.25">
      <c r="B29" s="34" t="s">
        <v>57</v>
      </c>
      <c r="C29" s="34" t="s">
        <v>98</v>
      </c>
      <c r="F29" t="s">
        <v>273</v>
      </c>
    </row>
    <row r="30" spans="2:6" x14ac:dyDescent="0.25">
      <c r="B30" s="34" t="s">
        <v>99</v>
      </c>
      <c r="C30" s="34" t="s">
        <v>100</v>
      </c>
      <c r="F30" t="s">
        <v>274</v>
      </c>
    </row>
    <row r="31" spans="2:6" x14ac:dyDescent="0.25">
      <c r="B31" s="34" t="s">
        <v>101</v>
      </c>
      <c r="C31" s="34" t="s">
        <v>102</v>
      </c>
      <c r="F31" t="s">
        <v>275</v>
      </c>
    </row>
    <row r="32" spans="2:6" x14ac:dyDescent="0.25">
      <c r="B32" s="34" t="s">
        <v>71</v>
      </c>
      <c r="C32" s="34" t="s">
        <v>103</v>
      </c>
      <c r="F32" t="s">
        <v>276</v>
      </c>
    </row>
    <row r="33" spans="2:6" x14ac:dyDescent="0.25">
      <c r="B33" s="34" t="s">
        <v>104</v>
      </c>
      <c r="C33" s="34" t="s">
        <v>93</v>
      </c>
      <c r="F33" t="s">
        <v>277</v>
      </c>
    </row>
    <row r="34" spans="2:6" x14ac:dyDescent="0.25">
      <c r="B34" s="34" t="s">
        <v>105</v>
      </c>
      <c r="C34" s="34" t="s">
        <v>106</v>
      </c>
      <c r="F34" t="s">
        <v>278</v>
      </c>
    </row>
    <row r="35" spans="2:6" x14ac:dyDescent="0.25">
      <c r="B35" s="34" t="s">
        <v>107</v>
      </c>
      <c r="C35" s="34" t="s">
        <v>108</v>
      </c>
      <c r="F35" t="s">
        <v>279</v>
      </c>
    </row>
    <row r="36" spans="2:6" x14ac:dyDescent="0.25">
      <c r="B36" s="34" t="s">
        <v>109</v>
      </c>
      <c r="C36" s="34" t="s">
        <v>68</v>
      </c>
      <c r="F36" t="s">
        <v>280</v>
      </c>
    </row>
    <row r="37" spans="2:6" x14ac:dyDescent="0.25">
      <c r="B37" s="34" t="s">
        <v>110</v>
      </c>
      <c r="C37" s="34" t="s">
        <v>58</v>
      </c>
      <c r="F37" t="s">
        <v>281</v>
      </c>
    </row>
    <row r="38" spans="2:6" x14ac:dyDescent="0.25">
      <c r="B38" s="34" t="s">
        <v>87</v>
      </c>
      <c r="C38" s="34" t="s">
        <v>111</v>
      </c>
      <c r="F38" t="s">
        <v>282</v>
      </c>
    </row>
    <row r="39" spans="2:6" x14ac:dyDescent="0.25">
      <c r="B39" s="34" t="s">
        <v>112</v>
      </c>
      <c r="C39" s="34" t="s">
        <v>113</v>
      </c>
      <c r="F39" t="s">
        <v>283</v>
      </c>
    </row>
    <row r="40" spans="2:6" x14ac:dyDescent="0.25">
      <c r="B40" s="34" t="s">
        <v>114</v>
      </c>
      <c r="C40" s="34" t="s">
        <v>115</v>
      </c>
      <c r="F40" t="s">
        <v>284</v>
      </c>
    </row>
    <row r="41" spans="2:6" x14ac:dyDescent="0.25">
      <c r="B41" s="34" t="s">
        <v>116</v>
      </c>
      <c r="C41" s="34" t="s">
        <v>117</v>
      </c>
      <c r="F41" t="s">
        <v>285</v>
      </c>
    </row>
    <row r="42" spans="2:6" x14ac:dyDescent="0.25">
      <c r="B42" s="34" t="s">
        <v>118</v>
      </c>
      <c r="C42" s="34" t="s">
        <v>119</v>
      </c>
      <c r="F42" t="s">
        <v>286</v>
      </c>
    </row>
    <row r="43" spans="2:6" x14ac:dyDescent="0.25">
      <c r="B43" s="34" t="s">
        <v>120</v>
      </c>
      <c r="C43" s="34" t="s">
        <v>56</v>
      </c>
      <c r="F43" t="s">
        <v>287</v>
      </c>
    </row>
    <row r="44" spans="2:6" x14ac:dyDescent="0.25">
      <c r="B44" s="34" t="s">
        <v>121</v>
      </c>
      <c r="C44" s="34" t="s">
        <v>122</v>
      </c>
      <c r="F44" t="s">
        <v>288</v>
      </c>
    </row>
    <row r="45" spans="2:6" x14ac:dyDescent="0.25">
      <c r="B45" s="34" t="s">
        <v>123</v>
      </c>
      <c r="C45" s="34" t="s">
        <v>124</v>
      </c>
      <c r="F45" t="s">
        <v>289</v>
      </c>
    </row>
    <row r="46" spans="2:6" x14ac:dyDescent="0.25">
      <c r="B46" s="34" t="s">
        <v>125</v>
      </c>
      <c r="C46" s="34" t="s">
        <v>62</v>
      </c>
      <c r="F46" t="s">
        <v>290</v>
      </c>
    </row>
    <row r="47" spans="2:6" x14ac:dyDescent="0.25">
      <c r="B47" s="34" t="s">
        <v>126</v>
      </c>
      <c r="C47" s="34" t="s">
        <v>127</v>
      </c>
      <c r="F47" t="s">
        <v>291</v>
      </c>
    </row>
    <row r="48" spans="2:6" x14ac:dyDescent="0.25">
      <c r="B48" s="34" t="s">
        <v>128</v>
      </c>
      <c r="C48" s="34" t="s">
        <v>129</v>
      </c>
      <c r="F48" t="s">
        <v>292</v>
      </c>
    </row>
    <row r="49" spans="2:6" x14ac:dyDescent="0.25">
      <c r="B49" s="34" t="s">
        <v>130</v>
      </c>
      <c r="C49" s="34" t="s">
        <v>131</v>
      </c>
      <c r="F49" t="s">
        <v>293</v>
      </c>
    </row>
    <row r="50" spans="2:6" x14ac:dyDescent="0.25">
      <c r="B50" s="34" t="s">
        <v>114</v>
      </c>
      <c r="C50" s="34" t="s">
        <v>132</v>
      </c>
      <c r="F50" t="s">
        <v>294</v>
      </c>
    </row>
    <row r="51" spans="2:6" x14ac:dyDescent="0.25">
      <c r="B51" s="34" t="s">
        <v>55</v>
      </c>
      <c r="C51" s="34" t="s">
        <v>133</v>
      </c>
      <c r="F51" t="s">
        <v>295</v>
      </c>
    </row>
    <row r="52" spans="2:6" x14ac:dyDescent="0.25">
      <c r="B52" s="34" t="s">
        <v>134</v>
      </c>
      <c r="C52" s="34" t="s">
        <v>64</v>
      </c>
      <c r="F52" t="s">
        <v>296</v>
      </c>
    </row>
    <row r="53" spans="2:6" x14ac:dyDescent="0.25">
      <c r="B53" s="34" t="s">
        <v>135</v>
      </c>
      <c r="C53" s="34" t="s">
        <v>136</v>
      </c>
      <c r="F53" t="s">
        <v>297</v>
      </c>
    </row>
    <row r="54" spans="2:6" x14ac:dyDescent="0.25">
      <c r="B54" s="34" t="s">
        <v>137</v>
      </c>
      <c r="C54" s="34" t="s">
        <v>138</v>
      </c>
      <c r="F54" t="s">
        <v>298</v>
      </c>
    </row>
    <row r="55" spans="2:6" x14ac:dyDescent="0.25">
      <c r="B55" s="34" t="s">
        <v>139</v>
      </c>
      <c r="C55" s="34" t="s">
        <v>140</v>
      </c>
      <c r="F55" t="s">
        <v>299</v>
      </c>
    </row>
    <row r="56" spans="2:6" x14ac:dyDescent="0.25">
      <c r="B56" s="34" t="s">
        <v>141</v>
      </c>
      <c r="C56" s="34" t="s">
        <v>142</v>
      </c>
      <c r="F56" t="s">
        <v>300</v>
      </c>
    </row>
    <row r="57" spans="2:6" x14ac:dyDescent="0.25">
      <c r="B57" s="34" t="s">
        <v>143</v>
      </c>
      <c r="C57" s="34" t="s">
        <v>144</v>
      </c>
      <c r="F57" t="s">
        <v>301</v>
      </c>
    </row>
    <row r="58" spans="2:6" x14ac:dyDescent="0.25">
      <c r="B58" s="34" t="s">
        <v>53</v>
      </c>
      <c r="C58" s="34" t="s">
        <v>145</v>
      </c>
      <c r="F58" t="s">
        <v>302</v>
      </c>
    </row>
    <row r="59" spans="2:6" x14ac:dyDescent="0.25">
      <c r="B59" s="34" t="s">
        <v>135</v>
      </c>
      <c r="C59" s="34" t="s">
        <v>146</v>
      </c>
      <c r="F59" t="s">
        <v>303</v>
      </c>
    </row>
    <row r="60" spans="2:6" x14ac:dyDescent="0.25">
      <c r="B60" s="34" t="s">
        <v>147</v>
      </c>
      <c r="C60" s="34" t="s">
        <v>148</v>
      </c>
      <c r="F60" t="s">
        <v>304</v>
      </c>
    </row>
    <row r="61" spans="2:6" x14ac:dyDescent="0.25">
      <c r="B61" s="34" t="s">
        <v>149</v>
      </c>
      <c r="C61" s="34" t="s">
        <v>52</v>
      </c>
      <c r="F61" t="s">
        <v>305</v>
      </c>
    </row>
    <row r="62" spans="2:6" x14ac:dyDescent="0.25">
      <c r="B62" s="34" t="s">
        <v>150</v>
      </c>
      <c r="C62" s="34" t="s">
        <v>129</v>
      </c>
      <c r="F62" t="s">
        <v>306</v>
      </c>
    </row>
    <row r="63" spans="2:6" x14ac:dyDescent="0.25">
      <c r="B63" s="34" t="s">
        <v>151</v>
      </c>
      <c r="C63" s="34" t="s">
        <v>152</v>
      </c>
      <c r="F63" t="s">
        <v>307</v>
      </c>
    </row>
    <row r="64" spans="2:6" x14ac:dyDescent="0.25">
      <c r="B64" s="34" t="s">
        <v>153</v>
      </c>
      <c r="C64" s="34" t="s">
        <v>95</v>
      </c>
      <c r="F64" t="s">
        <v>308</v>
      </c>
    </row>
    <row r="65" spans="2:6" x14ac:dyDescent="0.25">
      <c r="B65" s="34" t="s">
        <v>154</v>
      </c>
      <c r="C65" s="34" t="s">
        <v>155</v>
      </c>
      <c r="F65" t="s">
        <v>309</v>
      </c>
    </row>
    <row r="66" spans="2:6" x14ac:dyDescent="0.25">
      <c r="B66" s="34" t="s">
        <v>141</v>
      </c>
      <c r="C66" s="34" t="s">
        <v>156</v>
      </c>
      <c r="F66" t="s">
        <v>310</v>
      </c>
    </row>
    <row r="67" spans="2:6" x14ac:dyDescent="0.25">
      <c r="B67" s="34" t="s">
        <v>157</v>
      </c>
      <c r="C67" s="34" t="s">
        <v>158</v>
      </c>
      <c r="F67" t="s">
        <v>311</v>
      </c>
    </row>
    <row r="68" spans="2:6" x14ac:dyDescent="0.25">
      <c r="B68" s="34" t="s">
        <v>159</v>
      </c>
      <c r="C68" s="34" t="s">
        <v>80</v>
      </c>
      <c r="F68" t="s">
        <v>312</v>
      </c>
    </row>
    <row r="69" spans="2:6" x14ac:dyDescent="0.25">
      <c r="B69" s="34" t="s">
        <v>92</v>
      </c>
      <c r="C69" s="34" t="s">
        <v>160</v>
      </c>
      <c r="F69" t="s">
        <v>313</v>
      </c>
    </row>
    <row r="70" spans="2:6" x14ac:dyDescent="0.25">
      <c r="B70" s="34" t="s">
        <v>161</v>
      </c>
      <c r="C70" s="34" t="s">
        <v>162</v>
      </c>
      <c r="F70" t="s">
        <v>314</v>
      </c>
    </row>
    <row r="71" spans="2:6" x14ac:dyDescent="0.25">
      <c r="B71" s="34" t="s">
        <v>163</v>
      </c>
      <c r="C71" s="34" t="s">
        <v>164</v>
      </c>
      <c r="F71" t="s">
        <v>315</v>
      </c>
    </row>
    <row r="72" spans="2:6" x14ac:dyDescent="0.25">
      <c r="B72" s="34" t="s">
        <v>135</v>
      </c>
      <c r="C72" s="34" t="s">
        <v>165</v>
      </c>
      <c r="F72" t="s">
        <v>316</v>
      </c>
    </row>
    <row r="73" spans="2:6" x14ac:dyDescent="0.25">
      <c r="B73" s="34" t="s">
        <v>166</v>
      </c>
      <c r="C73" s="34" t="s">
        <v>167</v>
      </c>
      <c r="F73" t="s">
        <v>317</v>
      </c>
    </row>
    <row r="74" spans="2:6" x14ac:dyDescent="0.25">
      <c r="B74" s="34" t="s">
        <v>168</v>
      </c>
      <c r="C74" s="34" t="s">
        <v>169</v>
      </c>
      <c r="F74" t="s">
        <v>318</v>
      </c>
    </row>
    <row r="75" spans="2:6" x14ac:dyDescent="0.25">
      <c r="B75" s="34" t="s">
        <v>170</v>
      </c>
      <c r="C75" s="34" t="s">
        <v>95</v>
      </c>
      <c r="F75" t="s">
        <v>319</v>
      </c>
    </row>
    <row r="76" spans="2:6" x14ac:dyDescent="0.25">
      <c r="B76" s="34" t="s">
        <v>69</v>
      </c>
      <c r="C76" s="34" t="s">
        <v>171</v>
      </c>
      <c r="F76" t="s">
        <v>320</v>
      </c>
    </row>
    <row r="77" spans="2:6" x14ac:dyDescent="0.25">
      <c r="B77" s="34" t="s">
        <v>114</v>
      </c>
      <c r="C77" s="34" t="s">
        <v>172</v>
      </c>
      <c r="F77" t="s">
        <v>321</v>
      </c>
    </row>
    <row r="78" spans="2:6" x14ac:dyDescent="0.25">
      <c r="B78" s="34" t="s">
        <v>105</v>
      </c>
      <c r="C78" s="34" t="s">
        <v>152</v>
      </c>
      <c r="F78" t="s">
        <v>322</v>
      </c>
    </row>
    <row r="79" spans="2:6" x14ac:dyDescent="0.25">
      <c r="B79" s="34" t="s">
        <v>173</v>
      </c>
      <c r="C79" s="34" t="s">
        <v>174</v>
      </c>
      <c r="F79" t="s">
        <v>323</v>
      </c>
    </row>
    <row r="80" spans="2:6" x14ac:dyDescent="0.25">
      <c r="B80" s="34" t="s">
        <v>175</v>
      </c>
      <c r="C80" s="34" t="s">
        <v>176</v>
      </c>
      <c r="F80" t="s">
        <v>324</v>
      </c>
    </row>
    <row r="81" spans="2:6" x14ac:dyDescent="0.25">
      <c r="B81" s="34" t="s">
        <v>177</v>
      </c>
      <c r="C81" s="34" t="s">
        <v>148</v>
      </c>
      <c r="F81" t="s">
        <v>325</v>
      </c>
    </row>
    <row r="82" spans="2:6" x14ac:dyDescent="0.25">
      <c r="B82" s="34" t="s">
        <v>178</v>
      </c>
      <c r="C82" s="34" t="s">
        <v>179</v>
      </c>
      <c r="F82" t="s">
        <v>326</v>
      </c>
    </row>
    <row r="83" spans="2:6" x14ac:dyDescent="0.25">
      <c r="B83" s="34" t="s">
        <v>75</v>
      </c>
      <c r="C83" s="34" t="s">
        <v>88</v>
      </c>
      <c r="F83" t="s">
        <v>327</v>
      </c>
    </row>
    <row r="84" spans="2:6" x14ac:dyDescent="0.25">
      <c r="B84" s="34" t="s">
        <v>180</v>
      </c>
      <c r="C84" s="34" t="s">
        <v>144</v>
      </c>
      <c r="F84" t="s">
        <v>328</v>
      </c>
    </row>
    <row r="85" spans="2:6" x14ac:dyDescent="0.25">
      <c r="B85" s="34" t="s">
        <v>181</v>
      </c>
      <c r="C85" s="34" t="s">
        <v>182</v>
      </c>
      <c r="F85" t="s">
        <v>329</v>
      </c>
    </row>
    <row r="86" spans="2:6" x14ac:dyDescent="0.25">
      <c r="B86" s="34" t="s">
        <v>161</v>
      </c>
      <c r="C86" s="34" t="s">
        <v>183</v>
      </c>
      <c r="F86" t="s">
        <v>330</v>
      </c>
    </row>
    <row r="87" spans="2:6" x14ac:dyDescent="0.25">
      <c r="B87" s="34" t="s">
        <v>184</v>
      </c>
      <c r="C87" s="34" t="s">
        <v>136</v>
      </c>
      <c r="F87" t="s">
        <v>331</v>
      </c>
    </row>
    <row r="88" spans="2:6" x14ac:dyDescent="0.25">
      <c r="B88" s="34" t="s">
        <v>125</v>
      </c>
      <c r="C88" s="34" t="s">
        <v>185</v>
      </c>
      <c r="F88" t="s">
        <v>332</v>
      </c>
    </row>
    <row r="89" spans="2:6" x14ac:dyDescent="0.25">
      <c r="B89" s="34" t="s">
        <v>186</v>
      </c>
      <c r="C89" s="34" t="s">
        <v>172</v>
      </c>
      <c r="F89" t="s">
        <v>333</v>
      </c>
    </row>
    <row r="90" spans="2:6" x14ac:dyDescent="0.25">
      <c r="B90" s="34" t="s">
        <v>57</v>
      </c>
      <c r="C90" s="34" t="s">
        <v>91</v>
      </c>
      <c r="F90" t="s">
        <v>334</v>
      </c>
    </row>
    <row r="91" spans="2:6" x14ac:dyDescent="0.25">
      <c r="B91" s="34" t="s">
        <v>187</v>
      </c>
      <c r="C91" s="34" t="s">
        <v>188</v>
      </c>
      <c r="F91" t="s">
        <v>335</v>
      </c>
    </row>
    <row r="92" spans="2:6" x14ac:dyDescent="0.25">
      <c r="B92" s="34" t="s">
        <v>181</v>
      </c>
      <c r="C92" s="34" t="s">
        <v>189</v>
      </c>
      <c r="F92" t="s">
        <v>336</v>
      </c>
    </row>
    <row r="93" spans="2:6" x14ac:dyDescent="0.25">
      <c r="B93" s="34" t="s">
        <v>61</v>
      </c>
      <c r="C93" s="34" t="s">
        <v>190</v>
      </c>
      <c r="F93" t="s">
        <v>337</v>
      </c>
    </row>
    <row r="94" spans="2:6" x14ac:dyDescent="0.25">
      <c r="B94" s="34" t="s">
        <v>170</v>
      </c>
      <c r="C94" s="34" t="s">
        <v>191</v>
      </c>
      <c r="F94" t="s">
        <v>338</v>
      </c>
    </row>
    <row r="95" spans="2:6" x14ac:dyDescent="0.25">
      <c r="B95" s="34" t="s">
        <v>99</v>
      </c>
      <c r="C95" s="34" t="s">
        <v>192</v>
      </c>
      <c r="F95" t="s">
        <v>339</v>
      </c>
    </row>
    <row r="96" spans="2:6" x14ac:dyDescent="0.25">
      <c r="B96" s="34" t="s">
        <v>193</v>
      </c>
      <c r="C96" s="34" t="s">
        <v>194</v>
      </c>
      <c r="F96" t="s">
        <v>340</v>
      </c>
    </row>
    <row r="97" spans="2:6" x14ac:dyDescent="0.25">
      <c r="B97" s="34" t="s">
        <v>195</v>
      </c>
      <c r="C97" s="34" t="s">
        <v>162</v>
      </c>
      <c r="F97" t="s">
        <v>341</v>
      </c>
    </row>
    <row r="98" spans="2:6" x14ac:dyDescent="0.25">
      <c r="B98" s="34" t="s">
        <v>196</v>
      </c>
      <c r="C98" s="34" t="s">
        <v>197</v>
      </c>
      <c r="F98" t="s">
        <v>342</v>
      </c>
    </row>
    <row r="99" spans="2:6" x14ac:dyDescent="0.25">
      <c r="B99" s="34" t="s">
        <v>198</v>
      </c>
      <c r="C99" s="34" t="s">
        <v>199</v>
      </c>
      <c r="F99" t="s">
        <v>343</v>
      </c>
    </row>
    <row r="100" spans="2:6" x14ac:dyDescent="0.25">
      <c r="B100" s="34" t="s">
        <v>178</v>
      </c>
      <c r="C100" s="34" t="s">
        <v>200</v>
      </c>
      <c r="F100" t="s">
        <v>344</v>
      </c>
    </row>
    <row r="101" spans="2:6" x14ac:dyDescent="0.25">
      <c r="B101" s="34" t="s">
        <v>154</v>
      </c>
      <c r="C101" s="34" t="s">
        <v>133</v>
      </c>
      <c r="F101" t="s">
        <v>345</v>
      </c>
    </row>
    <row r="102" spans="2:6" x14ac:dyDescent="0.25">
      <c r="B102" s="34" t="s">
        <v>201</v>
      </c>
      <c r="C102" s="34" t="s">
        <v>202</v>
      </c>
      <c r="F102" t="s">
        <v>346</v>
      </c>
    </row>
    <row r="103" spans="2:6" x14ac:dyDescent="0.25">
      <c r="B103" s="34" t="s">
        <v>83</v>
      </c>
      <c r="C103" s="34" t="s">
        <v>131</v>
      </c>
      <c r="F103" t="s">
        <v>347</v>
      </c>
    </row>
    <row r="104" spans="2:6" x14ac:dyDescent="0.25">
      <c r="B104" s="34" t="s">
        <v>96</v>
      </c>
      <c r="C104" s="34" t="s">
        <v>188</v>
      </c>
      <c r="F104" t="s">
        <v>348</v>
      </c>
    </row>
    <row r="105" spans="2:6" x14ac:dyDescent="0.25">
      <c r="B105" s="34" t="s">
        <v>203</v>
      </c>
      <c r="C105" s="34" t="s">
        <v>129</v>
      </c>
      <c r="F105" t="s">
        <v>349</v>
      </c>
    </row>
    <row r="106" spans="2:6" x14ac:dyDescent="0.25">
      <c r="B106" s="34" t="s">
        <v>90</v>
      </c>
      <c r="C106" s="34" t="s">
        <v>204</v>
      </c>
      <c r="F106" t="s">
        <v>350</v>
      </c>
    </row>
    <row r="107" spans="2:6" x14ac:dyDescent="0.25">
      <c r="B107" s="34" t="s">
        <v>205</v>
      </c>
      <c r="C107" s="34" t="s">
        <v>206</v>
      </c>
      <c r="F107" t="s">
        <v>351</v>
      </c>
    </row>
    <row r="108" spans="2:6" x14ac:dyDescent="0.25">
      <c r="B108" s="34" t="s">
        <v>99</v>
      </c>
      <c r="C108" s="34" t="s">
        <v>142</v>
      </c>
      <c r="F108" t="s">
        <v>352</v>
      </c>
    </row>
    <row r="109" spans="2:6" x14ac:dyDescent="0.25">
      <c r="B109" s="34" t="s">
        <v>207</v>
      </c>
      <c r="C109" s="34" t="s">
        <v>208</v>
      </c>
      <c r="F109" t="s">
        <v>353</v>
      </c>
    </row>
    <row r="110" spans="2:6" x14ac:dyDescent="0.25">
      <c r="B110" s="34" t="s">
        <v>209</v>
      </c>
      <c r="C110" s="34" t="s">
        <v>208</v>
      </c>
      <c r="F110" t="s">
        <v>354</v>
      </c>
    </row>
    <row r="111" spans="2:6" x14ac:dyDescent="0.25">
      <c r="B111" s="34" t="s">
        <v>90</v>
      </c>
      <c r="C111" s="34" t="s">
        <v>210</v>
      </c>
      <c r="F111" t="s">
        <v>355</v>
      </c>
    </row>
    <row r="112" spans="2:6" x14ac:dyDescent="0.25">
      <c r="B112" s="34" t="s">
        <v>75</v>
      </c>
      <c r="C112" s="34" t="s">
        <v>211</v>
      </c>
      <c r="F112" t="s">
        <v>356</v>
      </c>
    </row>
    <row r="113" spans="2:6" x14ac:dyDescent="0.25">
      <c r="B113" s="34" t="s">
        <v>170</v>
      </c>
      <c r="C113" s="34" t="s">
        <v>212</v>
      </c>
      <c r="F113" t="s">
        <v>357</v>
      </c>
    </row>
    <row r="114" spans="2:6" x14ac:dyDescent="0.25">
      <c r="B114" s="34" t="s">
        <v>213</v>
      </c>
      <c r="C114" s="34" t="s">
        <v>214</v>
      </c>
      <c r="F114" t="s">
        <v>358</v>
      </c>
    </row>
    <row r="115" spans="2:6" x14ac:dyDescent="0.25">
      <c r="B115" s="34" t="s">
        <v>215</v>
      </c>
      <c r="C115" s="34" t="s">
        <v>146</v>
      </c>
      <c r="F115" t="s">
        <v>359</v>
      </c>
    </row>
    <row r="116" spans="2:6" x14ac:dyDescent="0.25">
      <c r="B116" s="34" t="s">
        <v>216</v>
      </c>
      <c r="C116" s="34" t="s">
        <v>127</v>
      </c>
      <c r="F116" t="s">
        <v>360</v>
      </c>
    </row>
    <row r="117" spans="2:6" x14ac:dyDescent="0.25">
      <c r="B117" s="34" t="s">
        <v>216</v>
      </c>
      <c r="C117" s="34" t="s">
        <v>169</v>
      </c>
      <c r="F117" t="s">
        <v>361</v>
      </c>
    </row>
    <row r="118" spans="2:6" x14ac:dyDescent="0.25">
      <c r="B118" s="34" t="s">
        <v>215</v>
      </c>
      <c r="C118" s="34" t="s">
        <v>202</v>
      </c>
      <c r="F118" t="s">
        <v>362</v>
      </c>
    </row>
    <row r="119" spans="2:6" x14ac:dyDescent="0.25">
      <c r="B119" s="34" t="s">
        <v>186</v>
      </c>
      <c r="C119" s="34" t="s">
        <v>93</v>
      </c>
      <c r="F119" t="s">
        <v>363</v>
      </c>
    </row>
    <row r="120" spans="2:6" x14ac:dyDescent="0.25">
      <c r="B120" s="34" t="s">
        <v>180</v>
      </c>
      <c r="C120" s="34" t="s">
        <v>217</v>
      </c>
      <c r="F120" t="s">
        <v>364</v>
      </c>
    </row>
    <row r="121" spans="2:6" x14ac:dyDescent="0.25">
      <c r="B121" s="34" t="s">
        <v>153</v>
      </c>
      <c r="C121" s="34" t="s">
        <v>218</v>
      </c>
      <c r="F121" t="s">
        <v>365</v>
      </c>
    </row>
    <row r="122" spans="2:6" x14ac:dyDescent="0.25">
      <c r="B122" s="34" t="s">
        <v>219</v>
      </c>
      <c r="C122" s="34" t="s">
        <v>220</v>
      </c>
      <c r="F122" t="s">
        <v>366</v>
      </c>
    </row>
    <row r="123" spans="2:6" x14ac:dyDescent="0.25">
      <c r="B123" s="34" t="s">
        <v>221</v>
      </c>
      <c r="C123" s="34" t="s">
        <v>222</v>
      </c>
      <c r="F123" t="s">
        <v>367</v>
      </c>
    </row>
    <row r="124" spans="2:6" x14ac:dyDescent="0.25">
      <c r="B124" s="34" t="s">
        <v>223</v>
      </c>
      <c r="C124" s="34" t="s">
        <v>224</v>
      </c>
      <c r="F124" t="s">
        <v>368</v>
      </c>
    </row>
    <row r="125" spans="2:6" x14ac:dyDescent="0.25">
      <c r="B125" s="34" t="s">
        <v>121</v>
      </c>
      <c r="C125" s="34" t="s">
        <v>160</v>
      </c>
      <c r="F125" t="s">
        <v>369</v>
      </c>
    </row>
    <row r="126" spans="2:6" x14ac:dyDescent="0.25">
      <c r="B126" s="34" t="s">
        <v>225</v>
      </c>
      <c r="C126" s="34" t="s">
        <v>93</v>
      </c>
      <c r="F126" t="s">
        <v>370</v>
      </c>
    </row>
    <row r="127" spans="2:6" x14ac:dyDescent="0.25">
      <c r="B127" s="34" t="s">
        <v>177</v>
      </c>
      <c r="C127" s="34" t="s">
        <v>226</v>
      </c>
      <c r="F127" t="s">
        <v>371</v>
      </c>
    </row>
    <row r="128" spans="2:6" x14ac:dyDescent="0.25">
      <c r="B128" s="34" t="s">
        <v>227</v>
      </c>
      <c r="C128" s="34" t="s">
        <v>52</v>
      </c>
      <c r="F128" t="s">
        <v>372</v>
      </c>
    </row>
    <row r="129" spans="2:6" x14ac:dyDescent="0.25">
      <c r="B129" s="34" t="s">
        <v>150</v>
      </c>
      <c r="C129" s="34" t="s">
        <v>228</v>
      </c>
      <c r="F129" t="s">
        <v>373</v>
      </c>
    </row>
    <row r="130" spans="2:6" x14ac:dyDescent="0.25">
      <c r="B130" s="34" t="s">
        <v>186</v>
      </c>
      <c r="C130" s="34" t="s">
        <v>165</v>
      </c>
      <c r="F130" t="s">
        <v>374</v>
      </c>
    </row>
    <row r="131" spans="2:6" x14ac:dyDescent="0.25">
      <c r="B131" s="34" t="s">
        <v>143</v>
      </c>
      <c r="C131" s="34" t="s">
        <v>58</v>
      </c>
      <c r="F131" t="s">
        <v>375</v>
      </c>
    </row>
    <row r="132" spans="2:6" x14ac:dyDescent="0.25">
      <c r="B132" s="34" t="s">
        <v>77</v>
      </c>
      <c r="C132" s="34" t="s">
        <v>169</v>
      </c>
      <c r="F132" t="s">
        <v>376</v>
      </c>
    </row>
    <row r="133" spans="2:6" x14ac:dyDescent="0.25">
      <c r="B133" s="34" t="s">
        <v>229</v>
      </c>
      <c r="C133" s="34" t="s">
        <v>197</v>
      </c>
      <c r="F133" t="s">
        <v>377</v>
      </c>
    </row>
    <row r="134" spans="2:6" x14ac:dyDescent="0.25">
      <c r="B134" s="34" t="s">
        <v>181</v>
      </c>
      <c r="C134" s="34" t="s">
        <v>100</v>
      </c>
      <c r="F134" t="s">
        <v>378</v>
      </c>
    </row>
    <row r="135" spans="2:6" x14ac:dyDescent="0.25">
      <c r="B135" s="34" t="s">
        <v>112</v>
      </c>
      <c r="C135" s="34" t="s">
        <v>230</v>
      </c>
      <c r="F135" t="s">
        <v>379</v>
      </c>
    </row>
    <row r="136" spans="2:6" x14ac:dyDescent="0.25">
      <c r="B136" s="34" t="s">
        <v>231</v>
      </c>
      <c r="C136" s="34" t="s">
        <v>97</v>
      </c>
      <c r="F136" t="s">
        <v>380</v>
      </c>
    </row>
    <row r="137" spans="2:6" x14ac:dyDescent="0.25">
      <c r="B137" s="34" t="s">
        <v>225</v>
      </c>
      <c r="C137" s="34" t="s">
        <v>162</v>
      </c>
      <c r="F137" t="s">
        <v>381</v>
      </c>
    </row>
    <row r="138" spans="2:6" x14ac:dyDescent="0.25">
      <c r="B138" s="34" t="s">
        <v>221</v>
      </c>
      <c r="C138" s="34" t="s">
        <v>146</v>
      </c>
      <c r="F138" t="s">
        <v>382</v>
      </c>
    </row>
    <row r="139" spans="2:6" x14ac:dyDescent="0.25">
      <c r="B139" s="34" t="s">
        <v>232</v>
      </c>
      <c r="C139" s="34" t="s">
        <v>148</v>
      </c>
      <c r="F139" t="s">
        <v>383</v>
      </c>
    </row>
    <row r="140" spans="2:6" x14ac:dyDescent="0.25">
      <c r="B140" s="34" t="s">
        <v>233</v>
      </c>
      <c r="C140" s="34" t="s">
        <v>228</v>
      </c>
      <c r="F140" t="s">
        <v>384</v>
      </c>
    </row>
    <row r="141" spans="2:6" x14ac:dyDescent="0.25">
      <c r="B141" s="34" t="s">
        <v>234</v>
      </c>
      <c r="C141" s="34" t="s">
        <v>235</v>
      </c>
      <c r="F141" t="s">
        <v>385</v>
      </c>
    </row>
    <row r="142" spans="2:6" x14ac:dyDescent="0.25">
      <c r="B142" s="34" t="s">
        <v>104</v>
      </c>
      <c r="C142" s="34" t="s">
        <v>144</v>
      </c>
      <c r="F142" t="s">
        <v>386</v>
      </c>
    </row>
    <row r="143" spans="2:6" x14ac:dyDescent="0.25">
      <c r="B143" s="34" t="s">
        <v>223</v>
      </c>
      <c r="C143" s="34" t="s">
        <v>230</v>
      </c>
      <c r="F143" t="s">
        <v>387</v>
      </c>
    </row>
    <row r="144" spans="2:6" x14ac:dyDescent="0.25">
      <c r="B144" s="34" t="s">
        <v>90</v>
      </c>
      <c r="C144" s="34" t="s">
        <v>138</v>
      </c>
      <c r="F144" t="s">
        <v>388</v>
      </c>
    </row>
    <row r="145" spans="2:6" x14ac:dyDescent="0.25">
      <c r="B145" s="34" t="s">
        <v>203</v>
      </c>
      <c r="C145" s="34" t="s">
        <v>68</v>
      </c>
      <c r="F145" t="s">
        <v>389</v>
      </c>
    </row>
    <row r="146" spans="2:6" x14ac:dyDescent="0.25">
      <c r="B146" s="34" t="s">
        <v>153</v>
      </c>
      <c r="C146" s="34" t="s">
        <v>88</v>
      </c>
      <c r="F146" t="s">
        <v>390</v>
      </c>
    </row>
    <row r="147" spans="2:6" x14ac:dyDescent="0.25">
      <c r="B147" s="34" t="s">
        <v>149</v>
      </c>
      <c r="C147" s="34" t="s">
        <v>236</v>
      </c>
      <c r="F147" t="s">
        <v>391</v>
      </c>
    </row>
    <row r="148" spans="2:6" x14ac:dyDescent="0.25">
      <c r="B148" s="34" t="s">
        <v>123</v>
      </c>
      <c r="C148" s="34" t="s">
        <v>237</v>
      </c>
      <c r="F148" t="s">
        <v>392</v>
      </c>
    </row>
    <row r="149" spans="2:6" x14ac:dyDescent="0.25">
      <c r="B149" s="34" t="s">
        <v>77</v>
      </c>
      <c r="C149" s="34" t="s">
        <v>122</v>
      </c>
      <c r="F149" t="s">
        <v>393</v>
      </c>
    </row>
    <row r="150" spans="2:6" x14ac:dyDescent="0.25">
      <c r="B150" s="34" t="s">
        <v>238</v>
      </c>
      <c r="C150" s="34" t="s">
        <v>119</v>
      </c>
      <c r="F150" t="s">
        <v>394</v>
      </c>
    </row>
    <row r="151" spans="2:6" x14ac:dyDescent="0.25">
      <c r="B151" s="34" t="s">
        <v>233</v>
      </c>
      <c r="C151" s="34" t="s">
        <v>217</v>
      </c>
      <c r="F151" t="s">
        <v>395</v>
      </c>
    </row>
  </sheetData>
  <mergeCells count="1">
    <mergeCell ref="B2:R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2BE32-4CF5-43EA-85D3-430C09FB89C4}">
  <dimension ref="B2:R151"/>
  <sheetViews>
    <sheetView zoomScale="115" zoomScaleNormal="115" workbookViewId="0"/>
  </sheetViews>
  <sheetFormatPr defaultRowHeight="15" x14ac:dyDescent="0.25"/>
  <cols>
    <col min="2" max="2" width="9.85546875" bestFit="1" customWidth="1"/>
    <col min="3" max="3" width="12.140625" bestFit="1" customWidth="1"/>
    <col min="6" max="6" width="11.140625" bestFit="1" customWidth="1"/>
    <col min="12" max="12" width="11.85546875" customWidth="1"/>
  </cols>
  <sheetData>
    <row r="2" spans="2:18" x14ac:dyDescent="0.25">
      <c r="B2" s="44" t="s">
        <v>400</v>
      </c>
      <c r="C2" s="44"/>
      <c r="D2" s="44"/>
      <c r="E2" s="44"/>
      <c r="F2" s="44"/>
      <c r="G2" s="44"/>
      <c r="H2" s="44"/>
      <c r="I2" s="44"/>
      <c r="J2" s="44"/>
      <c r="K2" s="44"/>
      <c r="L2" s="44"/>
      <c r="M2" s="44"/>
      <c r="N2" s="44"/>
      <c r="O2" s="44"/>
      <c r="P2" s="44"/>
      <c r="Q2" s="44"/>
      <c r="R2" s="44"/>
    </row>
    <row r="3" spans="2:18" x14ac:dyDescent="0.25">
      <c r="C3" s="44" t="s">
        <v>399</v>
      </c>
      <c r="D3" s="44"/>
      <c r="E3" s="44"/>
      <c r="F3" s="44"/>
      <c r="G3" s="44"/>
      <c r="H3" s="44"/>
      <c r="I3" s="44"/>
      <c r="J3" s="44"/>
      <c r="K3" s="44"/>
    </row>
    <row r="4" spans="2:18" x14ac:dyDescent="0.25">
      <c r="B4" s="33" t="s">
        <v>240</v>
      </c>
      <c r="C4" s="33" t="s">
        <v>241</v>
      </c>
      <c r="D4" s="2" t="s">
        <v>239</v>
      </c>
      <c r="E4" s="35" t="s">
        <v>242</v>
      </c>
      <c r="F4" s="35" t="s">
        <v>248</v>
      </c>
      <c r="G4" s="2" t="s">
        <v>404</v>
      </c>
      <c r="K4" s="37" t="s">
        <v>240</v>
      </c>
      <c r="L4" s="37" t="s">
        <v>241</v>
      </c>
      <c r="M4" s="38" t="s">
        <v>239</v>
      </c>
      <c r="N4" s="39" t="s">
        <v>242</v>
      </c>
      <c r="O4" s="39" t="s">
        <v>248</v>
      </c>
    </row>
    <row r="5" spans="2:18" x14ac:dyDescent="0.25">
      <c r="B5" s="34" t="s">
        <v>50</v>
      </c>
      <c r="C5" s="34" t="s">
        <v>51</v>
      </c>
      <c r="F5" t="s">
        <v>249</v>
      </c>
      <c r="K5" s="40"/>
      <c r="L5" s="40"/>
      <c r="M5" s="40"/>
      <c r="N5" s="40"/>
      <c r="O5" s="40"/>
    </row>
    <row r="6" spans="2:18" x14ac:dyDescent="0.25">
      <c r="B6" s="34" t="s">
        <v>53</v>
      </c>
      <c r="C6" s="34" t="s">
        <v>54</v>
      </c>
      <c r="F6" t="s">
        <v>250</v>
      </c>
      <c r="K6" s="40"/>
      <c r="L6" s="40"/>
      <c r="M6" s="40"/>
      <c r="N6" s="40"/>
      <c r="O6" s="40"/>
    </row>
    <row r="7" spans="2:18" x14ac:dyDescent="0.25">
      <c r="B7" s="34" t="s">
        <v>55</v>
      </c>
      <c r="C7" s="34" t="s">
        <v>56</v>
      </c>
      <c r="F7" t="s">
        <v>251</v>
      </c>
      <c r="K7" s="40"/>
      <c r="L7" s="40"/>
      <c r="M7" s="40"/>
      <c r="N7" s="40"/>
      <c r="O7" s="40"/>
    </row>
    <row r="8" spans="2:18" x14ac:dyDescent="0.25">
      <c r="B8" s="34" t="s">
        <v>57</v>
      </c>
      <c r="C8" s="34" t="s">
        <v>58</v>
      </c>
      <c r="F8" t="s">
        <v>252</v>
      </c>
      <c r="K8" s="40"/>
      <c r="L8" s="40"/>
      <c r="M8" s="40"/>
      <c r="N8" s="40"/>
      <c r="O8" s="40"/>
    </row>
    <row r="9" spans="2:18" x14ac:dyDescent="0.25">
      <c r="B9" s="34" t="s">
        <v>59</v>
      </c>
      <c r="C9" s="34" t="s">
        <v>60</v>
      </c>
      <c r="F9" t="s">
        <v>253</v>
      </c>
      <c r="K9" s="40"/>
      <c r="L9" s="40"/>
      <c r="M9" s="40"/>
      <c r="N9" s="40"/>
      <c r="O9" s="40"/>
    </row>
    <row r="10" spans="2:18" x14ac:dyDescent="0.25">
      <c r="B10" s="34" t="s">
        <v>61</v>
      </c>
      <c r="C10" s="34" t="s">
        <v>62</v>
      </c>
      <c r="F10" t="s">
        <v>254</v>
      </c>
      <c r="K10" s="40"/>
      <c r="L10" s="40"/>
      <c r="M10" s="40"/>
      <c r="N10" s="40"/>
      <c r="O10" s="40"/>
    </row>
    <row r="11" spans="2:18" x14ac:dyDescent="0.25">
      <c r="B11" s="34" t="s">
        <v>63</v>
      </c>
      <c r="C11" s="34" t="s">
        <v>64</v>
      </c>
      <c r="F11" t="s">
        <v>255</v>
      </c>
      <c r="K11" s="40"/>
      <c r="L11" s="40"/>
      <c r="M11" s="40"/>
      <c r="N11" s="40"/>
      <c r="O11" s="40"/>
    </row>
    <row r="12" spans="2:18" x14ac:dyDescent="0.25">
      <c r="B12" s="34" t="s">
        <v>65</v>
      </c>
      <c r="C12" s="34" t="s">
        <v>66</v>
      </c>
      <c r="F12" t="s">
        <v>256</v>
      </c>
      <c r="K12" s="40"/>
      <c r="L12" s="40"/>
      <c r="M12" s="40"/>
      <c r="N12" s="40"/>
      <c r="O12" s="40"/>
    </row>
    <row r="13" spans="2:18" x14ac:dyDescent="0.25">
      <c r="B13" s="34" t="s">
        <v>67</v>
      </c>
      <c r="C13" s="34" t="s">
        <v>68</v>
      </c>
      <c r="F13" t="s">
        <v>257</v>
      </c>
      <c r="K13" s="40"/>
      <c r="L13" s="40"/>
      <c r="M13" s="40"/>
      <c r="N13" s="40"/>
      <c r="O13" s="40"/>
    </row>
    <row r="14" spans="2:18" x14ac:dyDescent="0.25">
      <c r="B14" s="34" t="s">
        <v>69</v>
      </c>
      <c r="C14" s="34" t="s">
        <v>70</v>
      </c>
      <c r="F14" t="s">
        <v>258</v>
      </c>
      <c r="K14" s="40"/>
      <c r="L14" s="40"/>
      <c r="M14" s="40"/>
      <c r="N14" s="40"/>
      <c r="O14" s="40"/>
    </row>
    <row r="15" spans="2:18" x14ac:dyDescent="0.25">
      <c r="B15" s="34" t="s">
        <v>71</v>
      </c>
      <c r="C15" s="34" t="s">
        <v>72</v>
      </c>
      <c r="F15" t="s">
        <v>259</v>
      </c>
      <c r="K15" s="40"/>
      <c r="L15" s="40"/>
      <c r="M15" s="40"/>
      <c r="N15" s="40"/>
      <c r="O15" s="40"/>
    </row>
    <row r="16" spans="2:18" x14ac:dyDescent="0.25">
      <c r="B16" s="34" t="s">
        <v>73</v>
      </c>
      <c r="C16" s="34" t="s">
        <v>74</v>
      </c>
      <c r="F16" t="s">
        <v>260</v>
      </c>
      <c r="K16" s="40"/>
      <c r="L16" s="40"/>
      <c r="M16" s="40"/>
      <c r="N16" s="40"/>
      <c r="O16" s="40"/>
    </row>
    <row r="17" spans="2:15" x14ac:dyDescent="0.25">
      <c r="B17" s="34" t="s">
        <v>75</v>
      </c>
      <c r="C17" s="34" t="s">
        <v>76</v>
      </c>
      <c r="F17" t="s">
        <v>261</v>
      </c>
      <c r="K17" s="40"/>
      <c r="L17" s="40"/>
      <c r="M17" s="40"/>
      <c r="N17" s="40"/>
      <c r="O17" s="40"/>
    </row>
    <row r="18" spans="2:15" x14ac:dyDescent="0.25">
      <c r="B18" s="34" t="s">
        <v>77</v>
      </c>
      <c r="C18" s="34" t="s">
        <v>78</v>
      </c>
      <c r="F18" t="s">
        <v>262</v>
      </c>
      <c r="K18" s="40"/>
      <c r="L18" s="40"/>
      <c r="M18" s="40"/>
      <c r="N18" s="40"/>
      <c r="O18" s="40"/>
    </row>
    <row r="19" spans="2:15" x14ac:dyDescent="0.25">
      <c r="B19" s="34" t="s">
        <v>79</v>
      </c>
      <c r="C19" s="34" t="s">
        <v>80</v>
      </c>
      <c r="F19" t="s">
        <v>263</v>
      </c>
      <c r="K19" s="40"/>
      <c r="L19" s="40"/>
      <c r="M19" s="40"/>
      <c r="N19" s="40"/>
      <c r="O19" s="40"/>
    </row>
    <row r="20" spans="2:15" x14ac:dyDescent="0.25">
      <c r="B20" s="34" t="s">
        <v>81</v>
      </c>
      <c r="C20" s="34" t="s">
        <v>82</v>
      </c>
      <c r="F20" t="s">
        <v>264</v>
      </c>
      <c r="K20" s="40"/>
      <c r="L20" s="40"/>
      <c r="M20" s="40"/>
      <c r="N20" s="40"/>
      <c r="O20" s="40"/>
    </row>
    <row r="21" spans="2:15" x14ac:dyDescent="0.25">
      <c r="B21" s="34" t="s">
        <v>83</v>
      </c>
      <c r="C21" s="34" t="s">
        <v>84</v>
      </c>
      <c r="F21" t="s">
        <v>265</v>
      </c>
      <c r="K21" s="40"/>
      <c r="L21" s="40"/>
      <c r="M21" s="40"/>
      <c r="N21" s="40"/>
      <c r="O21" s="40"/>
    </row>
    <row r="22" spans="2:15" x14ac:dyDescent="0.25">
      <c r="B22" s="34" t="s">
        <v>85</v>
      </c>
      <c r="C22" s="34" t="s">
        <v>86</v>
      </c>
      <c r="F22" t="s">
        <v>266</v>
      </c>
      <c r="K22" s="40"/>
      <c r="L22" s="40"/>
      <c r="M22" s="40"/>
      <c r="N22" s="40"/>
      <c r="O22" s="40"/>
    </row>
    <row r="23" spans="2:15" x14ac:dyDescent="0.25">
      <c r="B23" s="34" t="s">
        <v>87</v>
      </c>
      <c r="C23" s="34" t="s">
        <v>88</v>
      </c>
      <c r="F23" t="s">
        <v>267</v>
      </c>
      <c r="K23" s="40"/>
      <c r="L23" s="40"/>
      <c r="M23" s="40"/>
      <c r="N23" s="40"/>
      <c r="O23" s="40"/>
    </row>
    <row r="24" spans="2:15" x14ac:dyDescent="0.25">
      <c r="B24" s="34" t="s">
        <v>89</v>
      </c>
      <c r="C24" s="34" t="s">
        <v>86</v>
      </c>
      <c r="F24" t="s">
        <v>268</v>
      </c>
      <c r="K24" s="40"/>
      <c r="L24" s="40"/>
      <c r="M24" s="40"/>
      <c r="N24" s="40"/>
      <c r="O24" s="40"/>
    </row>
    <row r="25" spans="2:15" x14ac:dyDescent="0.25">
      <c r="B25" s="34" t="s">
        <v>90</v>
      </c>
      <c r="C25" s="34" t="s">
        <v>91</v>
      </c>
      <c r="F25" t="s">
        <v>269</v>
      </c>
      <c r="K25" s="40"/>
      <c r="L25" s="40"/>
      <c r="M25" s="40"/>
      <c r="N25" s="40"/>
      <c r="O25" s="40"/>
    </row>
    <row r="26" spans="2:15" x14ac:dyDescent="0.25">
      <c r="B26" s="34" t="s">
        <v>92</v>
      </c>
      <c r="C26" s="34" t="s">
        <v>93</v>
      </c>
      <c r="F26" t="s">
        <v>270</v>
      </c>
      <c r="K26" s="40"/>
      <c r="L26" s="40"/>
      <c r="M26" s="40"/>
      <c r="N26" s="40"/>
      <c r="O26" s="40"/>
    </row>
    <row r="27" spans="2:15" x14ac:dyDescent="0.25">
      <c r="B27" s="34" t="s">
        <v>94</v>
      </c>
      <c r="C27" s="34" t="s">
        <v>95</v>
      </c>
      <c r="F27" t="s">
        <v>271</v>
      </c>
      <c r="K27" s="40"/>
      <c r="L27" s="40"/>
      <c r="M27" s="40"/>
      <c r="N27" s="40"/>
      <c r="O27" s="40"/>
    </row>
    <row r="28" spans="2:15" x14ac:dyDescent="0.25">
      <c r="B28" s="34" t="s">
        <v>96</v>
      </c>
      <c r="C28" s="34" t="s">
        <v>97</v>
      </c>
      <c r="F28" t="s">
        <v>272</v>
      </c>
      <c r="K28" s="40"/>
      <c r="L28" s="40"/>
      <c r="M28" s="40"/>
      <c r="N28" s="40"/>
      <c r="O28" s="40"/>
    </row>
    <row r="29" spans="2:15" x14ac:dyDescent="0.25">
      <c r="B29" s="34" t="s">
        <v>57</v>
      </c>
      <c r="C29" s="34" t="s">
        <v>98</v>
      </c>
      <c r="F29" t="s">
        <v>273</v>
      </c>
      <c r="K29" s="40"/>
      <c r="L29" s="40"/>
      <c r="M29" s="40"/>
      <c r="N29" s="40"/>
      <c r="O29" s="40"/>
    </row>
    <row r="30" spans="2:15" x14ac:dyDescent="0.25">
      <c r="B30" s="34" t="s">
        <v>99</v>
      </c>
      <c r="C30" s="34" t="s">
        <v>100</v>
      </c>
      <c r="F30" t="s">
        <v>274</v>
      </c>
      <c r="K30" s="40"/>
      <c r="L30" s="40"/>
      <c r="M30" s="40"/>
      <c r="N30" s="40"/>
      <c r="O30" s="40"/>
    </row>
    <row r="31" spans="2:15" x14ac:dyDescent="0.25">
      <c r="B31" s="34" t="s">
        <v>101</v>
      </c>
      <c r="C31" s="34" t="s">
        <v>102</v>
      </c>
      <c r="F31" t="s">
        <v>275</v>
      </c>
      <c r="K31" s="40"/>
      <c r="L31" s="40"/>
      <c r="M31" s="40"/>
      <c r="N31" s="40"/>
      <c r="O31" s="40"/>
    </row>
    <row r="32" spans="2:15" x14ac:dyDescent="0.25">
      <c r="B32" s="34" t="s">
        <v>71</v>
      </c>
      <c r="C32" s="34" t="s">
        <v>103</v>
      </c>
      <c r="F32" t="s">
        <v>276</v>
      </c>
      <c r="K32" s="40"/>
      <c r="L32" s="40"/>
      <c r="M32" s="40"/>
      <c r="N32" s="40"/>
      <c r="O32" s="40"/>
    </row>
    <row r="33" spans="2:15" x14ac:dyDescent="0.25">
      <c r="B33" s="34" t="s">
        <v>104</v>
      </c>
      <c r="C33" s="34" t="s">
        <v>93</v>
      </c>
      <c r="F33" t="s">
        <v>277</v>
      </c>
      <c r="K33" s="40"/>
      <c r="L33" s="40"/>
      <c r="M33" s="40"/>
      <c r="N33" s="40"/>
      <c r="O33" s="40"/>
    </row>
    <row r="34" spans="2:15" x14ac:dyDescent="0.25">
      <c r="B34" s="34" t="s">
        <v>105</v>
      </c>
      <c r="C34" s="34" t="s">
        <v>106</v>
      </c>
      <c r="F34" t="s">
        <v>278</v>
      </c>
      <c r="K34" s="40"/>
      <c r="L34" s="40"/>
      <c r="M34" s="40"/>
      <c r="N34" s="40"/>
      <c r="O34" s="40"/>
    </row>
    <row r="35" spans="2:15" x14ac:dyDescent="0.25">
      <c r="B35" s="34" t="s">
        <v>107</v>
      </c>
      <c r="C35" s="34" t="s">
        <v>108</v>
      </c>
      <c r="F35" t="s">
        <v>279</v>
      </c>
      <c r="K35" s="40"/>
      <c r="L35" s="40"/>
      <c r="M35" s="40"/>
      <c r="N35" s="40"/>
      <c r="O35" s="40"/>
    </row>
    <row r="36" spans="2:15" x14ac:dyDescent="0.25">
      <c r="B36" s="34" t="s">
        <v>109</v>
      </c>
      <c r="C36" s="34" t="s">
        <v>68</v>
      </c>
      <c r="F36" t="s">
        <v>280</v>
      </c>
      <c r="K36" s="40"/>
      <c r="L36" s="40"/>
      <c r="M36" s="40"/>
      <c r="N36" s="40"/>
      <c r="O36" s="40"/>
    </row>
    <row r="37" spans="2:15" x14ac:dyDescent="0.25">
      <c r="B37" s="34" t="s">
        <v>110</v>
      </c>
      <c r="C37" s="34" t="s">
        <v>58</v>
      </c>
      <c r="F37" t="s">
        <v>281</v>
      </c>
      <c r="K37" s="40"/>
      <c r="L37" s="40"/>
      <c r="M37" s="40"/>
      <c r="N37" s="40"/>
      <c r="O37" s="40"/>
    </row>
    <row r="38" spans="2:15" x14ac:dyDescent="0.25">
      <c r="B38" s="34" t="s">
        <v>87</v>
      </c>
      <c r="C38" s="34" t="s">
        <v>111</v>
      </c>
      <c r="F38" t="s">
        <v>282</v>
      </c>
      <c r="K38" s="40"/>
      <c r="L38" s="40"/>
      <c r="M38" s="40"/>
      <c r="N38" s="40"/>
      <c r="O38" s="40"/>
    </row>
    <row r="39" spans="2:15" x14ac:dyDescent="0.25">
      <c r="B39" s="34" t="s">
        <v>112</v>
      </c>
      <c r="C39" s="34" t="s">
        <v>113</v>
      </c>
      <c r="F39" t="s">
        <v>283</v>
      </c>
      <c r="K39" s="40"/>
      <c r="L39" s="40"/>
      <c r="M39" s="40"/>
      <c r="N39" s="40"/>
      <c r="O39" s="40"/>
    </row>
    <row r="40" spans="2:15" x14ac:dyDescent="0.25">
      <c r="B40" s="34" t="s">
        <v>114</v>
      </c>
      <c r="C40" s="34" t="s">
        <v>115</v>
      </c>
      <c r="F40" t="s">
        <v>284</v>
      </c>
      <c r="K40" s="40"/>
      <c r="L40" s="40"/>
      <c r="M40" s="40"/>
      <c r="N40" s="40"/>
      <c r="O40" s="40"/>
    </row>
    <row r="41" spans="2:15" x14ac:dyDescent="0.25">
      <c r="B41" s="34" t="s">
        <v>116</v>
      </c>
      <c r="C41" s="34" t="s">
        <v>117</v>
      </c>
      <c r="F41" t="s">
        <v>285</v>
      </c>
      <c r="K41" s="40"/>
      <c r="L41" s="40"/>
      <c r="M41" s="40"/>
      <c r="N41" s="40"/>
      <c r="O41" s="40"/>
    </row>
    <row r="42" spans="2:15" x14ac:dyDescent="0.25">
      <c r="B42" s="34" t="s">
        <v>118</v>
      </c>
      <c r="C42" s="34" t="s">
        <v>119</v>
      </c>
      <c r="F42" t="s">
        <v>286</v>
      </c>
      <c r="K42" s="40"/>
      <c r="L42" s="40"/>
      <c r="M42" s="40"/>
      <c r="N42" s="40"/>
      <c r="O42" s="40"/>
    </row>
    <row r="43" spans="2:15" x14ac:dyDescent="0.25">
      <c r="B43" s="34" t="s">
        <v>120</v>
      </c>
      <c r="C43" s="34" t="s">
        <v>56</v>
      </c>
      <c r="F43" t="s">
        <v>287</v>
      </c>
      <c r="K43" s="40"/>
      <c r="L43" s="40"/>
      <c r="M43" s="40"/>
      <c r="N43" s="40"/>
      <c r="O43" s="40"/>
    </row>
    <row r="44" spans="2:15" x14ac:dyDescent="0.25">
      <c r="B44" s="34" t="s">
        <v>121</v>
      </c>
      <c r="C44" s="34" t="s">
        <v>122</v>
      </c>
      <c r="F44" t="s">
        <v>288</v>
      </c>
      <c r="K44" s="40"/>
      <c r="L44" s="40"/>
      <c r="M44" s="40"/>
      <c r="N44" s="40"/>
      <c r="O44" s="40"/>
    </row>
    <row r="45" spans="2:15" x14ac:dyDescent="0.25">
      <c r="B45" s="34" t="s">
        <v>123</v>
      </c>
      <c r="C45" s="34" t="s">
        <v>124</v>
      </c>
      <c r="F45" t="s">
        <v>289</v>
      </c>
      <c r="K45" s="40"/>
      <c r="L45" s="40"/>
      <c r="M45" s="40"/>
      <c r="N45" s="40"/>
      <c r="O45" s="40"/>
    </row>
    <row r="46" spans="2:15" x14ac:dyDescent="0.25">
      <c r="B46" s="34" t="s">
        <v>125</v>
      </c>
      <c r="C46" s="34" t="s">
        <v>62</v>
      </c>
      <c r="F46" t="s">
        <v>290</v>
      </c>
      <c r="K46" s="40"/>
      <c r="L46" s="40"/>
      <c r="M46" s="40"/>
      <c r="N46" s="40"/>
      <c r="O46" s="40"/>
    </row>
    <row r="47" spans="2:15" x14ac:dyDescent="0.25">
      <c r="B47" s="34" t="s">
        <v>126</v>
      </c>
      <c r="C47" s="34" t="s">
        <v>127</v>
      </c>
      <c r="F47" t="s">
        <v>291</v>
      </c>
      <c r="K47" s="40"/>
      <c r="L47" s="40"/>
      <c r="M47" s="40"/>
      <c r="N47" s="40"/>
      <c r="O47" s="40"/>
    </row>
    <row r="48" spans="2:15" x14ac:dyDescent="0.25">
      <c r="B48" s="34" t="s">
        <v>128</v>
      </c>
      <c r="C48" s="34" t="s">
        <v>129</v>
      </c>
      <c r="F48" t="s">
        <v>292</v>
      </c>
      <c r="K48" s="40"/>
      <c r="L48" s="40"/>
      <c r="M48" s="40"/>
      <c r="N48" s="40"/>
      <c r="O48" s="40"/>
    </row>
    <row r="49" spans="2:15" x14ac:dyDescent="0.25">
      <c r="B49" s="34" t="s">
        <v>130</v>
      </c>
      <c r="C49" s="34" t="s">
        <v>131</v>
      </c>
      <c r="F49" t="s">
        <v>293</v>
      </c>
      <c r="K49" s="40"/>
      <c r="L49" s="40"/>
      <c r="M49" s="40"/>
      <c r="N49" s="40"/>
      <c r="O49" s="40"/>
    </row>
    <row r="50" spans="2:15" x14ac:dyDescent="0.25">
      <c r="B50" s="34" t="s">
        <v>114</v>
      </c>
      <c r="C50" s="34" t="s">
        <v>132</v>
      </c>
      <c r="F50" t="s">
        <v>294</v>
      </c>
      <c r="K50" s="40"/>
      <c r="L50" s="40"/>
      <c r="M50" s="40"/>
      <c r="N50" s="40"/>
      <c r="O50" s="40"/>
    </row>
    <row r="51" spans="2:15" x14ac:dyDescent="0.25">
      <c r="B51" s="34" t="s">
        <v>55</v>
      </c>
      <c r="C51" s="34" t="s">
        <v>133</v>
      </c>
      <c r="F51" t="s">
        <v>295</v>
      </c>
      <c r="K51" s="40"/>
      <c r="L51" s="40"/>
      <c r="M51" s="40"/>
      <c r="N51" s="40"/>
      <c r="O51" s="40"/>
    </row>
    <row r="52" spans="2:15" x14ac:dyDescent="0.25">
      <c r="B52" s="34" t="s">
        <v>134</v>
      </c>
      <c r="C52" s="34" t="s">
        <v>64</v>
      </c>
      <c r="F52" t="s">
        <v>296</v>
      </c>
      <c r="K52" s="40"/>
      <c r="L52" s="40"/>
      <c r="M52" s="40"/>
      <c r="N52" s="40"/>
      <c r="O52" s="40"/>
    </row>
    <row r="53" spans="2:15" x14ac:dyDescent="0.25">
      <c r="B53" s="34" t="s">
        <v>135</v>
      </c>
      <c r="C53" s="34" t="s">
        <v>136</v>
      </c>
      <c r="F53" t="s">
        <v>297</v>
      </c>
      <c r="K53" s="40"/>
      <c r="L53" s="40"/>
      <c r="M53" s="40"/>
      <c r="N53" s="40"/>
      <c r="O53" s="40"/>
    </row>
    <row r="54" spans="2:15" x14ac:dyDescent="0.25">
      <c r="B54" s="34" t="s">
        <v>137</v>
      </c>
      <c r="C54" s="34" t="s">
        <v>138</v>
      </c>
      <c r="F54" t="s">
        <v>298</v>
      </c>
      <c r="K54" s="40"/>
      <c r="L54" s="40"/>
      <c r="M54" s="40"/>
      <c r="N54" s="40"/>
      <c r="O54" s="40"/>
    </row>
    <row r="55" spans="2:15" x14ac:dyDescent="0.25">
      <c r="B55" s="34" t="s">
        <v>139</v>
      </c>
      <c r="C55" s="34" t="s">
        <v>140</v>
      </c>
      <c r="F55" t="s">
        <v>299</v>
      </c>
      <c r="K55" s="40"/>
      <c r="L55" s="40"/>
      <c r="M55" s="40"/>
      <c r="N55" s="40"/>
      <c r="O55" s="40"/>
    </row>
    <row r="56" spans="2:15" x14ac:dyDescent="0.25">
      <c r="B56" s="34" t="s">
        <v>141</v>
      </c>
      <c r="C56" s="34" t="s">
        <v>142</v>
      </c>
      <c r="F56" t="s">
        <v>300</v>
      </c>
      <c r="K56" s="40"/>
      <c r="L56" s="40"/>
      <c r="M56" s="40"/>
      <c r="N56" s="40"/>
      <c r="O56" s="40"/>
    </row>
    <row r="57" spans="2:15" x14ac:dyDescent="0.25">
      <c r="B57" s="34" t="s">
        <v>143</v>
      </c>
      <c r="C57" s="34" t="s">
        <v>144</v>
      </c>
      <c r="F57" t="s">
        <v>301</v>
      </c>
      <c r="K57" s="40"/>
      <c r="L57" s="40"/>
      <c r="M57" s="40"/>
      <c r="N57" s="40"/>
      <c r="O57" s="40"/>
    </row>
    <row r="58" spans="2:15" x14ac:dyDescent="0.25">
      <c r="B58" s="34" t="s">
        <v>53</v>
      </c>
      <c r="C58" s="34" t="s">
        <v>145</v>
      </c>
      <c r="F58" t="s">
        <v>302</v>
      </c>
      <c r="K58" s="40"/>
      <c r="L58" s="40"/>
      <c r="M58" s="40"/>
      <c r="N58" s="40"/>
      <c r="O58" s="40"/>
    </row>
    <row r="59" spans="2:15" x14ac:dyDescent="0.25">
      <c r="B59" s="34" t="s">
        <v>135</v>
      </c>
      <c r="C59" s="34" t="s">
        <v>146</v>
      </c>
      <c r="F59" t="s">
        <v>303</v>
      </c>
      <c r="K59" s="40"/>
      <c r="L59" s="40"/>
      <c r="M59" s="40"/>
      <c r="N59" s="40"/>
      <c r="O59" s="40"/>
    </row>
    <row r="60" spans="2:15" x14ac:dyDescent="0.25">
      <c r="B60" s="34" t="s">
        <v>147</v>
      </c>
      <c r="C60" s="34" t="s">
        <v>148</v>
      </c>
      <c r="F60" t="s">
        <v>304</v>
      </c>
      <c r="K60" s="40"/>
      <c r="L60" s="40"/>
      <c r="M60" s="40"/>
      <c r="N60" s="40"/>
      <c r="O60" s="40"/>
    </row>
    <row r="61" spans="2:15" x14ac:dyDescent="0.25">
      <c r="B61" s="34" t="s">
        <v>149</v>
      </c>
      <c r="C61" s="34" t="s">
        <v>52</v>
      </c>
      <c r="F61" t="s">
        <v>305</v>
      </c>
      <c r="K61" s="40"/>
      <c r="L61" s="40"/>
      <c r="M61" s="40"/>
      <c r="N61" s="40"/>
      <c r="O61" s="40"/>
    </row>
    <row r="62" spans="2:15" x14ac:dyDescent="0.25">
      <c r="B62" s="34" t="s">
        <v>150</v>
      </c>
      <c r="C62" s="34" t="s">
        <v>129</v>
      </c>
      <c r="F62" t="s">
        <v>306</v>
      </c>
      <c r="K62" s="40"/>
      <c r="L62" s="40"/>
      <c r="M62" s="40"/>
      <c r="N62" s="40"/>
      <c r="O62" s="40"/>
    </row>
    <row r="63" spans="2:15" x14ac:dyDescent="0.25">
      <c r="B63" s="34" t="s">
        <v>151</v>
      </c>
      <c r="C63" s="34" t="s">
        <v>152</v>
      </c>
      <c r="F63" t="s">
        <v>307</v>
      </c>
      <c r="K63" s="40"/>
      <c r="L63" s="40"/>
      <c r="M63" s="40"/>
      <c r="N63" s="40"/>
      <c r="O63" s="40"/>
    </row>
    <row r="64" spans="2:15" x14ac:dyDescent="0.25">
      <c r="B64" s="34" t="s">
        <v>153</v>
      </c>
      <c r="C64" s="34" t="s">
        <v>95</v>
      </c>
      <c r="F64" t="s">
        <v>308</v>
      </c>
      <c r="K64" s="40"/>
      <c r="L64" s="40"/>
      <c r="M64" s="40"/>
      <c r="N64" s="40"/>
      <c r="O64" s="40"/>
    </row>
    <row r="65" spans="2:15" x14ac:dyDescent="0.25">
      <c r="B65" s="34" t="s">
        <v>154</v>
      </c>
      <c r="C65" s="34" t="s">
        <v>155</v>
      </c>
      <c r="F65" t="s">
        <v>309</v>
      </c>
      <c r="K65" s="40"/>
      <c r="L65" s="40"/>
      <c r="M65" s="40"/>
      <c r="N65" s="40"/>
      <c r="O65" s="40"/>
    </row>
    <row r="66" spans="2:15" x14ac:dyDescent="0.25">
      <c r="B66" s="34" t="s">
        <v>141</v>
      </c>
      <c r="C66" s="34" t="s">
        <v>156</v>
      </c>
      <c r="F66" t="s">
        <v>310</v>
      </c>
      <c r="K66" s="40"/>
      <c r="L66" s="40"/>
      <c r="M66" s="40"/>
      <c r="N66" s="40"/>
      <c r="O66" s="40"/>
    </row>
    <row r="67" spans="2:15" x14ac:dyDescent="0.25">
      <c r="B67" s="34" t="s">
        <v>157</v>
      </c>
      <c r="C67" s="34" t="s">
        <v>158</v>
      </c>
      <c r="F67" t="s">
        <v>311</v>
      </c>
      <c r="K67" s="40"/>
      <c r="L67" s="40"/>
      <c r="M67" s="40"/>
      <c r="N67" s="40"/>
      <c r="O67" s="40"/>
    </row>
    <row r="68" spans="2:15" x14ac:dyDescent="0.25">
      <c r="B68" s="34" t="s">
        <v>159</v>
      </c>
      <c r="C68" s="34" t="s">
        <v>80</v>
      </c>
      <c r="F68" t="s">
        <v>312</v>
      </c>
      <c r="K68" s="40"/>
      <c r="L68" s="40"/>
      <c r="M68" s="40"/>
      <c r="N68" s="40"/>
      <c r="O68" s="40"/>
    </row>
    <row r="69" spans="2:15" x14ac:dyDescent="0.25">
      <c r="B69" s="34" t="s">
        <v>92</v>
      </c>
      <c r="C69" s="34" t="s">
        <v>160</v>
      </c>
      <c r="F69" t="s">
        <v>313</v>
      </c>
      <c r="K69" s="40"/>
      <c r="L69" s="40"/>
      <c r="M69" s="40"/>
      <c r="N69" s="40"/>
      <c r="O69" s="40"/>
    </row>
    <row r="70" spans="2:15" x14ac:dyDescent="0.25">
      <c r="B70" s="34" t="s">
        <v>161</v>
      </c>
      <c r="C70" s="34" t="s">
        <v>162</v>
      </c>
      <c r="F70" t="s">
        <v>314</v>
      </c>
      <c r="K70" s="40"/>
      <c r="L70" s="40"/>
      <c r="M70" s="40"/>
      <c r="N70" s="40"/>
      <c r="O70" s="40"/>
    </row>
    <row r="71" spans="2:15" x14ac:dyDescent="0.25">
      <c r="B71" s="34" t="s">
        <v>163</v>
      </c>
      <c r="C71" s="34" t="s">
        <v>164</v>
      </c>
      <c r="F71" t="s">
        <v>315</v>
      </c>
      <c r="K71" s="40"/>
      <c r="L71" s="40"/>
      <c r="M71" s="40"/>
      <c r="N71" s="40"/>
      <c r="O71" s="40"/>
    </row>
    <row r="72" spans="2:15" x14ac:dyDescent="0.25">
      <c r="B72" s="34" t="s">
        <v>135</v>
      </c>
      <c r="C72" s="34" t="s">
        <v>165</v>
      </c>
      <c r="F72" t="s">
        <v>316</v>
      </c>
      <c r="K72" s="40"/>
      <c r="L72" s="40"/>
      <c r="M72" s="40"/>
      <c r="N72" s="40"/>
      <c r="O72" s="40"/>
    </row>
    <row r="73" spans="2:15" x14ac:dyDescent="0.25">
      <c r="B73" s="34" t="s">
        <v>166</v>
      </c>
      <c r="C73" s="34" t="s">
        <v>167</v>
      </c>
      <c r="F73" t="s">
        <v>317</v>
      </c>
      <c r="K73" s="40"/>
      <c r="L73" s="40"/>
      <c r="M73" s="40"/>
      <c r="N73" s="40"/>
      <c r="O73" s="40"/>
    </row>
    <row r="74" spans="2:15" x14ac:dyDescent="0.25">
      <c r="B74" s="34" t="s">
        <v>168</v>
      </c>
      <c r="C74" s="34" t="s">
        <v>169</v>
      </c>
      <c r="F74" t="s">
        <v>318</v>
      </c>
      <c r="K74" s="40"/>
      <c r="L74" s="40"/>
      <c r="M74" s="40"/>
      <c r="N74" s="40"/>
      <c r="O74" s="40"/>
    </row>
    <row r="75" spans="2:15" x14ac:dyDescent="0.25">
      <c r="B75" s="34" t="s">
        <v>170</v>
      </c>
      <c r="C75" s="34" t="s">
        <v>95</v>
      </c>
      <c r="F75" t="s">
        <v>319</v>
      </c>
      <c r="K75" s="40"/>
      <c r="L75" s="40"/>
      <c r="M75" s="40"/>
      <c r="N75" s="40"/>
      <c r="O75" s="40"/>
    </row>
    <row r="76" spans="2:15" x14ac:dyDescent="0.25">
      <c r="B76" s="34" t="s">
        <v>69</v>
      </c>
      <c r="C76" s="34" t="s">
        <v>171</v>
      </c>
      <c r="F76" t="s">
        <v>320</v>
      </c>
      <c r="K76" s="40"/>
      <c r="L76" s="40"/>
      <c r="M76" s="40"/>
      <c r="N76" s="40"/>
      <c r="O76" s="40"/>
    </row>
    <row r="77" spans="2:15" x14ac:dyDescent="0.25">
      <c r="B77" s="34" t="s">
        <v>114</v>
      </c>
      <c r="C77" s="34" t="s">
        <v>172</v>
      </c>
      <c r="F77" t="s">
        <v>321</v>
      </c>
      <c r="K77" s="40"/>
      <c r="L77" s="40"/>
      <c r="M77" s="40"/>
      <c r="N77" s="40"/>
      <c r="O77" s="40"/>
    </row>
    <row r="78" spans="2:15" x14ac:dyDescent="0.25">
      <c r="B78" s="34" t="s">
        <v>105</v>
      </c>
      <c r="C78" s="34" t="s">
        <v>152</v>
      </c>
      <c r="F78" t="s">
        <v>322</v>
      </c>
      <c r="K78" s="40"/>
      <c r="L78" s="40"/>
      <c r="M78" s="40"/>
      <c r="N78" s="40"/>
      <c r="O78" s="40"/>
    </row>
    <row r="79" spans="2:15" x14ac:dyDescent="0.25">
      <c r="B79" s="34" t="s">
        <v>173</v>
      </c>
      <c r="C79" s="34" t="s">
        <v>174</v>
      </c>
      <c r="F79" t="s">
        <v>323</v>
      </c>
      <c r="K79" s="40"/>
      <c r="L79" s="40"/>
      <c r="M79" s="40"/>
      <c r="N79" s="40"/>
      <c r="O79" s="40"/>
    </row>
    <row r="80" spans="2:15" x14ac:dyDescent="0.25">
      <c r="B80" s="34" t="s">
        <v>175</v>
      </c>
      <c r="C80" s="34" t="s">
        <v>176</v>
      </c>
      <c r="F80" t="s">
        <v>324</v>
      </c>
      <c r="K80" s="40"/>
      <c r="L80" s="40"/>
      <c r="M80" s="40"/>
      <c r="N80" s="40"/>
      <c r="O80" s="40"/>
    </row>
    <row r="81" spans="2:15" x14ac:dyDescent="0.25">
      <c r="B81" s="34" t="s">
        <v>177</v>
      </c>
      <c r="C81" s="34" t="s">
        <v>148</v>
      </c>
      <c r="F81" t="s">
        <v>325</v>
      </c>
      <c r="K81" s="40"/>
      <c r="L81" s="40"/>
      <c r="M81" s="40"/>
      <c r="N81" s="40"/>
      <c r="O81" s="40"/>
    </row>
    <row r="82" spans="2:15" x14ac:dyDescent="0.25">
      <c r="B82" s="34" t="s">
        <v>178</v>
      </c>
      <c r="C82" s="34" t="s">
        <v>179</v>
      </c>
      <c r="F82" t="s">
        <v>326</v>
      </c>
      <c r="K82" s="40"/>
      <c r="L82" s="40"/>
      <c r="M82" s="40"/>
      <c r="N82" s="40"/>
      <c r="O82" s="40"/>
    </row>
    <row r="83" spans="2:15" x14ac:dyDescent="0.25">
      <c r="B83" s="34" t="s">
        <v>75</v>
      </c>
      <c r="C83" s="34" t="s">
        <v>88</v>
      </c>
      <c r="F83" t="s">
        <v>327</v>
      </c>
      <c r="K83" s="40"/>
      <c r="L83" s="40"/>
      <c r="M83" s="40"/>
      <c r="N83" s="40"/>
      <c r="O83" s="40"/>
    </row>
    <row r="84" spans="2:15" x14ac:dyDescent="0.25">
      <c r="B84" s="34" t="s">
        <v>180</v>
      </c>
      <c r="C84" s="34" t="s">
        <v>144</v>
      </c>
      <c r="F84" t="s">
        <v>328</v>
      </c>
      <c r="K84" s="40"/>
      <c r="L84" s="40"/>
      <c r="M84" s="40"/>
      <c r="N84" s="40"/>
      <c r="O84" s="40"/>
    </row>
    <row r="85" spans="2:15" x14ac:dyDescent="0.25">
      <c r="B85" s="34" t="s">
        <v>181</v>
      </c>
      <c r="C85" s="34" t="s">
        <v>182</v>
      </c>
      <c r="F85" t="s">
        <v>329</v>
      </c>
      <c r="K85" s="40"/>
      <c r="L85" s="40"/>
      <c r="M85" s="40"/>
      <c r="N85" s="40"/>
      <c r="O85" s="40"/>
    </row>
    <row r="86" spans="2:15" x14ac:dyDescent="0.25">
      <c r="B86" s="34" t="s">
        <v>161</v>
      </c>
      <c r="C86" s="34" t="s">
        <v>183</v>
      </c>
      <c r="F86" t="s">
        <v>330</v>
      </c>
      <c r="K86" s="40"/>
      <c r="L86" s="40"/>
      <c r="M86" s="40"/>
      <c r="N86" s="40"/>
      <c r="O86" s="40"/>
    </row>
    <row r="87" spans="2:15" x14ac:dyDescent="0.25">
      <c r="B87" s="34" t="s">
        <v>184</v>
      </c>
      <c r="C87" s="34" t="s">
        <v>136</v>
      </c>
      <c r="F87" t="s">
        <v>331</v>
      </c>
      <c r="K87" s="40"/>
      <c r="L87" s="40"/>
      <c r="M87" s="40"/>
      <c r="N87" s="40"/>
      <c r="O87" s="40"/>
    </row>
    <row r="88" spans="2:15" x14ac:dyDescent="0.25">
      <c r="B88" s="34" t="s">
        <v>125</v>
      </c>
      <c r="C88" s="34" t="s">
        <v>185</v>
      </c>
      <c r="F88" t="s">
        <v>332</v>
      </c>
      <c r="K88" s="40"/>
      <c r="L88" s="40"/>
      <c r="M88" s="40"/>
      <c r="N88" s="40"/>
      <c r="O88" s="40"/>
    </row>
    <row r="89" spans="2:15" x14ac:dyDescent="0.25">
      <c r="B89" s="34" t="s">
        <v>186</v>
      </c>
      <c r="C89" s="34" t="s">
        <v>172</v>
      </c>
      <c r="F89" t="s">
        <v>333</v>
      </c>
      <c r="K89" s="40"/>
      <c r="L89" s="40"/>
      <c r="M89" s="40"/>
      <c r="N89" s="40"/>
      <c r="O89" s="40"/>
    </row>
    <row r="90" spans="2:15" x14ac:dyDescent="0.25">
      <c r="B90" s="34" t="s">
        <v>57</v>
      </c>
      <c r="C90" s="34" t="s">
        <v>91</v>
      </c>
      <c r="F90" t="s">
        <v>334</v>
      </c>
      <c r="K90" s="40"/>
      <c r="L90" s="40"/>
      <c r="M90" s="40"/>
      <c r="N90" s="40"/>
      <c r="O90" s="40"/>
    </row>
    <row r="91" spans="2:15" x14ac:dyDescent="0.25">
      <c r="B91" s="34" t="s">
        <v>187</v>
      </c>
      <c r="C91" s="34" t="s">
        <v>188</v>
      </c>
      <c r="F91" t="s">
        <v>335</v>
      </c>
      <c r="K91" s="40"/>
      <c r="L91" s="40"/>
      <c r="M91" s="40"/>
      <c r="N91" s="40"/>
      <c r="O91" s="40"/>
    </row>
    <row r="92" spans="2:15" x14ac:dyDescent="0.25">
      <c r="B92" s="34" t="s">
        <v>181</v>
      </c>
      <c r="C92" s="34" t="s">
        <v>189</v>
      </c>
      <c r="F92" t="s">
        <v>336</v>
      </c>
      <c r="K92" s="40"/>
      <c r="L92" s="40"/>
      <c r="M92" s="40"/>
      <c r="N92" s="40"/>
      <c r="O92" s="40"/>
    </row>
    <row r="93" spans="2:15" x14ac:dyDescent="0.25">
      <c r="B93" s="34" t="s">
        <v>61</v>
      </c>
      <c r="C93" s="34" t="s">
        <v>190</v>
      </c>
      <c r="F93" t="s">
        <v>337</v>
      </c>
      <c r="K93" s="40"/>
      <c r="L93" s="40"/>
      <c r="M93" s="40"/>
      <c r="N93" s="40"/>
      <c r="O93" s="40"/>
    </row>
    <row r="94" spans="2:15" x14ac:dyDescent="0.25">
      <c r="B94" s="34" t="s">
        <v>170</v>
      </c>
      <c r="C94" s="34" t="s">
        <v>191</v>
      </c>
      <c r="F94" t="s">
        <v>338</v>
      </c>
      <c r="K94" s="40"/>
      <c r="L94" s="40"/>
      <c r="M94" s="40"/>
      <c r="N94" s="40"/>
      <c r="O94" s="40"/>
    </row>
    <row r="95" spans="2:15" x14ac:dyDescent="0.25">
      <c r="B95" s="34" t="s">
        <v>99</v>
      </c>
      <c r="C95" s="34" t="s">
        <v>192</v>
      </c>
      <c r="F95" t="s">
        <v>339</v>
      </c>
      <c r="K95" s="40"/>
      <c r="L95" s="40"/>
      <c r="M95" s="40"/>
      <c r="N95" s="40"/>
      <c r="O95" s="40"/>
    </row>
    <row r="96" spans="2:15" x14ac:dyDescent="0.25">
      <c r="B96" s="34" t="s">
        <v>193</v>
      </c>
      <c r="C96" s="34" t="s">
        <v>194</v>
      </c>
      <c r="F96" t="s">
        <v>340</v>
      </c>
      <c r="K96" s="40"/>
      <c r="L96" s="40"/>
      <c r="M96" s="40"/>
      <c r="N96" s="40"/>
      <c r="O96" s="40"/>
    </row>
    <row r="97" spans="2:15" x14ac:dyDescent="0.25">
      <c r="B97" s="34" t="s">
        <v>195</v>
      </c>
      <c r="C97" s="34" t="s">
        <v>162</v>
      </c>
      <c r="F97" t="s">
        <v>341</v>
      </c>
      <c r="K97" s="40"/>
      <c r="L97" s="40"/>
      <c r="M97" s="40"/>
      <c r="N97" s="40"/>
      <c r="O97" s="40"/>
    </row>
    <row r="98" spans="2:15" x14ac:dyDescent="0.25">
      <c r="B98" s="34" t="s">
        <v>196</v>
      </c>
      <c r="C98" s="34" t="s">
        <v>197</v>
      </c>
      <c r="F98" t="s">
        <v>342</v>
      </c>
      <c r="K98" s="40"/>
      <c r="L98" s="40"/>
      <c r="M98" s="40"/>
      <c r="N98" s="40"/>
      <c r="O98" s="40"/>
    </row>
    <row r="99" spans="2:15" x14ac:dyDescent="0.25">
      <c r="B99" s="34" t="s">
        <v>198</v>
      </c>
      <c r="C99" s="34" t="s">
        <v>199</v>
      </c>
      <c r="F99" t="s">
        <v>343</v>
      </c>
      <c r="K99" s="40"/>
      <c r="L99" s="40"/>
      <c r="M99" s="40"/>
      <c r="N99" s="40"/>
      <c r="O99" s="40"/>
    </row>
    <row r="100" spans="2:15" x14ac:dyDescent="0.25">
      <c r="B100" s="34" t="s">
        <v>178</v>
      </c>
      <c r="C100" s="34" t="s">
        <v>200</v>
      </c>
      <c r="F100" t="s">
        <v>344</v>
      </c>
      <c r="K100" s="40"/>
      <c r="L100" s="40"/>
      <c r="M100" s="40"/>
      <c r="N100" s="40"/>
      <c r="O100" s="40"/>
    </row>
    <row r="101" spans="2:15" x14ac:dyDescent="0.25">
      <c r="B101" s="34" t="s">
        <v>154</v>
      </c>
      <c r="C101" s="34" t="s">
        <v>133</v>
      </c>
      <c r="F101" t="s">
        <v>345</v>
      </c>
      <c r="K101" s="40"/>
      <c r="L101" s="40"/>
      <c r="M101" s="40"/>
      <c r="N101" s="40"/>
      <c r="O101" s="40"/>
    </row>
    <row r="102" spans="2:15" x14ac:dyDescent="0.25">
      <c r="B102" s="34" t="s">
        <v>201</v>
      </c>
      <c r="C102" s="34" t="s">
        <v>202</v>
      </c>
      <c r="F102" t="s">
        <v>346</v>
      </c>
      <c r="K102" s="40"/>
      <c r="L102" s="40"/>
      <c r="M102" s="40"/>
      <c r="N102" s="40"/>
      <c r="O102" s="40"/>
    </row>
    <row r="103" spans="2:15" x14ac:dyDescent="0.25">
      <c r="B103" s="34" t="s">
        <v>83</v>
      </c>
      <c r="C103" s="34" t="s">
        <v>131</v>
      </c>
      <c r="F103" t="s">
        <v>347</v>
      </c>
      <c r="K103" s="40"/>
      <c r="L103" s="40"/>
      <c r="M103" s="40"/>
      <c r="N103" s="40"/>
      <c r="O103" s="40"/>
    </row>
    <row r="104" spans="2:15" x14ac:dyDescent="0.25">
      <c r="B104" s="34" t="s">
        <v>96</v>
      </c>
      <c r="C104" s="34" t="s">
        <v>188</v>
      </c>
      <c r="F104" t="s">
        <v>348</v>
      </c>
      <c r="K104" s="40"/>
      <c r="L104" s="40"/>
      <c r="M104" s="40"/>
      <c r="N104" s="40"/>
      <c r="O104" s="40"/>
    </row>
    <row r="105" spans="2:15" x14ac:dyDescent="0.25">
      <c r="B105" s="34" t="s">
        <v>203</v>
      </c>
      <c r="C105" s="34" t="s">
        <v>129</v>
      </c>
      <c r="F105" t="s">
        <v>349</v>
      </c>
      <c r="K105" s="40"/>
      <c r="L105" s="40"/>
      <c r="M105" s="40"/>
      <c r="N105" s="40"/>
      <c r="O105" s="40"/>
    </row>
    <row r="106" spans="2:15" x14ac:dyDescent="0.25">
      <c r="B106" s="34" t="s">
        <v>90</v>
      </c>
      <c r="C106" s="34" t="s">
        <v>204</v>
      </c>
      <c r="F106" t="s">
        <v>350</v>
      </c>
      <c r="K106" s="40"/>
      <c r="L106" s="40"/>
      <c r="M106" s="40"/>
      <c r="N106" s="40"/>
      <c r="O106" s="40"/>
    </row>
    <row r="107" spans="2:15" x14ac:dyDescent="0.25">
      <c r="B107" s="34" t="s">
        <v>205</v>
      </c>
      <c r="C107" s="34" t="s">
        <v>206</v>
      </c>
      <c r="F107" t="s">
        <v>351</v>
      </c>
      <c r="K107" s="40"/>
      <c r="L107" s="40"/>
      <c r="M107" s="40"/>
      <c r="N107" s="40"/>
      <c r="O107" s="40"/>
    </row>
    <row r="108" spans="2:15" x14ac:dyDescent="0.25">
      <c r="B108" s="34" t="s">
        <v>99</v>
      </c>
      <c r="C108" s="34" t="s">
        <v>142</v>
      </c>
      <c r="F108" t="s">
        <v>352</v>
      </c>
      <c r="K108" s="40"/>
      <c r="L108" s="40"/>
      <c r="M108" s="40"/>
      <c r="N108" s="40"/>
      <c r="O108" s="40"/>
    </row>
    <row r="109" spans="2:15" x14ac:dyDescent="0.25">
      <c r="B109" s="34" t="s">
        <v>207</v>
      </c>
      <c r="C109" s="34" t="s">
        <v>208</v>
      </c>
      <c r="F109" t="s">
        <v>353</v>
      </c>
      <c r="K109" s="40"/>
      <c r="L109" s="40"/>
      <c r="M109" s="40"/>
      <c r="N109" s="40"/>
      <c r="O109" s="40"/>
    </row>
    <row r="110" spans="2:15" x14ac:dyDescent="0.25">
      <c r="B110" s="34" t="s">
        <v>209</v>
      </c>
      <c r="C110" s="34" t="s">
        <v>208</v>
      </c>
      <c r="F110" t="s">
        <v>354</v>
      </c>
      <c r="K110" s="40"/>
      <c r="L110" s="40"/>
      <c r="M110" s="40"/>
      <c r="N110" s="40"/>
      <c r="O110" s="40"/>
    </row>
    <row r="111" spans="2:15" x14ac:dyDescent="0.25">
      <c r="B111" s="34" t="s">
        <v>90</v>
      </c>
      <c r="C111" s="34" t="s">
        <v>210</v>
      </c>
      <c r="F111" t="s">
        <v>355</v>
      </c>
      <c r="K111" s="40"/>
      <c r="L111" s="40"/>
      <c r="M111" s="40"/>
      <c r="N111" s="40"/>
      <c r="O111" s="40"/>
    </row>
    <row r="112" spans="2:15" x14ac:dyDescent="0.25">
      <c r="B112" s="34" t="s">
        <v>75</v>
      </c>
      <c r="C112" s="34" t="s">
        <v>211</v>
      </c>
      <c r="F112" t="s">
        <v>356</v>
      </c>
      <c r="K112" s="40"/>
      <c r="L112" s="40"/>
      <c r="M112" s="40"/>
      <c r="N112" s="40"/>
      <c r="O112" s="40"/>
    </row>
    <row r="113" spans="2:15" x14ac:dyDescent="0.25">
      <c r="B113" s="34" t="s">
        <v>170</v>
      </c>
      <c r="C113" s="34" t="s">
        <v>212</v>
      </c>
      <c r="F113" t="s">
        <v>357</v>
      </c>
      <c r="K113" s="40"/>
      <c r="L113" s="40"/>
      <c r="M113" s="40"/>
      <c r="N113" s="40"/>
      <c r="O113" s="40"/>
    </row>
    <row r="114" spans="2:15" x14ac:dyDescent="0.25">
      <c r="B114" s="34" t="s">
        <v>213</v>
      </c>
      <c r="C114" s="34" t="s">
        <v>214</v>
      </c>
      <c r="F114" t="s">
        <v>358</v>
      </c>
      <c r="K114" s="40"/>
      <c r="L114" s="40"/>
      <c r="M114" s="40"/>
      <c r="N114" s="40"/>
      <c r="O114" s="40"/>
    </row>
    <row r="115" spans="2:15" x14ac:dyDescent="0.25">
      <c r="B115" s="34" t="s">
        <v>215</v>
      </c>
      <c r="C115" s="34" t="s">
        <v>146</v>
      </c>
      <c r="F115" t="s">
        <v>359</v>
      </c>
      <c r="K115" s="40"/>
      <c r="L115" s="40"/>
      <c r="M115" s="40"/>
      <c r="N115" s="40"/>
      <c r="O115" s="40"/>
    </row>
    <row r="116" spans="2:15" x14ac:dyDescent="0.25">
      <c r="B116" s="34" t="s">
        <v>216</v>
      </c>
      <c r="C116" s="34" t="s">
        <v>127</v>
      </c>
      <c r="F116" t="s">
        <v>360</v>
      </c>
      <c r="K116" s="40"/>
      <c r="L116" s="40"/>
      <c r="M116" s="40"/>
      <c r="N116" s="40"/>
      <c r="O116" s="40"/>
    </row>
    <row r="117" spans="2:15" x14ac:dyDescent="0.25">
      <c r="B117" s="34" t="s">
        <v>216</v>
      </c>
      <c r="C117" s="34" t="s">
        <v>169</v>
      </c>
      <c r="F117" t="s">
        <v>361</v>
      </c>
      <c r="K117" s="40"/>
      <c r="L117" s="40"/>
      <c r="M117" s="40"/>
      <c r="N117" s="40"/>
      <c r="O117" s="40"/>
    </row>
    <row r="118" spans="2:15" x14ac:dyDescent="0.25">
      <c r="B118" s="34" t="s">
        <v>215</v>
      </c>
      <c r="C118" s="34" t="s">
        <v>202</v>
      </c>
      <c r="F118" t="s">
        <v>362</v>
      </c>
      <c r="K118" s="40"/>
      <c r="L118" s="40"/>
      <c r="M118" s="40"/>
      <c r="N118" s="40"/>
      <c r="O118" s="40"/>
    </row>
    <row r="119" spans="2:15" x14ac:dyDescent="0.25">
      <c r="B119" s="34" t="s">
        <v>186</v>
      </c>
      <c r="C119" s="34" t="s">
        <v>93</v>
      </c>
      <c r="F119" t="s">
        <v>363</v>
      </c>
      <c r="K119" s="40"/>
      <c r="L119" s="40"/>
      <c r="M119" s="40"/>
      <c r="N119" s="40"/>
      <c r="O119" s="40"/>
    </row>
    <row r="120" spans="2:15" x14ac:dyDescent="0.25">
      <c r="B120" s="34" t="s">
        <v>180</v>
      </c>
      <c r="C120" s="34" t="s">
        <v>217</v>
      </c>
      <c r="F120" t="s">
        <v>364</v>
      </c>
      <c r="K120" s="40"/>
      <c r="L120" s="40"/>
      <c r="M120" s="40"/>
      <c r="N120" s="40"/>
      <c r="O120" s="40"/>
    </row>
    <row r="121" spans="2:15" x14ac:dyDescent="0.25">
      <c r="B121" s="34" t="s">
        <v>153</v>
      </c>
      <c r="C121" s="34" t="s">
        <v>218</v>
      </c>
      <c r="F121" t="s">
        <v>365</v>
      </c>
      <c r="K121" s="40"/>
      <c r="L121" s="40"/>
      <c r="M121" s="40"/>
      <c r="N121" s="40"/>
      <c r="O121" s="40"/>
    </row>
    <row r="122" spans="2:15" x14ac:dyDescent="0.25">
      <c r="B122" s="34" t="s">
        <v>219</v>
      </c>
      <c r="C122" s="34" t="s">
        <v>220</v>
      </c>
      <c r="F122" t="s">
        <v>366</v>
      </c>
      <c r="K122" s="40"/>
      <c r="L122" s="40"/>
      <c r="M122" s="40"/>
      <c r="N122" s="40"/>
      <c r="O122" s="40"/>
    </row>
    <row r="123" spans="2:15" x14ac:dyDescent="0.25">
      <c r="B123" s="34" t="s">
        <v>221</v>
      </c>
      <c r="C123" s="34" t="s">
        <v>222</v>
      </c>
      <c r="F123" t="s">
        <v>367</v>
      </c>
      <c r="K123" s="40"/>
      <c r="L123" s="40"/>
      <c r="M123" s="40"/>
      <c r="N123" s="40"/>
      <c r="O123" s="40"/>
    </row>
    <row r="124" spans="2:15" x14ac:dyDescent="0.25">
      <c r="B124" s="34" t="s">
        <v>223</v>
      </c>
      <c r="C124" s="34" t="s">
        <v>224</v>
      </c>
      <c r="F124" t="s">
        <v>368</v>
      </c>
      <c r="K124" s="40"/>
      <c r="L124" s="40"/>
      <c r="M124" s="40"/>
      <c r="N124" s="40"/>
      <c r="O124" s="40"/>
    </row>
    <row r="125" spans="2:15" x14ac:dyDescent="0.25">
      <c r="B125" s="34" t="s">
        <v>121</v>
      </c>
      <c r="C125" s="34" t="s">
        <v>160</v>
      </c>
      <c r="F125" t="s">
        <v>369</v>
      </c>
      <c r="K125" s="40"/>
      <c r="L125" s="40"/>
      <c r="M125" s="40"/>
      <c r="N125" s="40"/>
      <c r="O125" s="40"/>
    </row>
    <row r="126" spans="2:15" x14ac:dyDescent="0.25">
      <c r="B126" s="34" t="s">
        <v>225</v>
      </c>
      <c r="C126" s="34" t="s">
        <v>93</v>
      </c>
      <c r="F126" t="s">
        <v>370</v>
      </c>
      <c r="K126" s="40"/>
      <c r="L126" s="40"/>
      <c r="M126" s="40"/>
      <c r="N126" s="40"/>
      <c r="O126" s="40"/>
    </row>
    <row r="127" spans="2:15" x14ac:dyDescent="0.25">
      <c r="B127" s="34" t="s">
        <v>177</v>
      </c>
      <c r="C127" s="34" t="s">
        <v>226</v>
      </c>
      <c r="F127" t="s">
        <v>371</v>
      </c>
      <c r="K127" s="40"/>
      <c r="L127" s="40"/>
      <c r="M127" s="40"/>
      <c r="N127" s="40"/>
      <c r="O127" s="40"/>
    </row>
    <row r="128" spans="2:15" x14ac:dyDescent="0.25">
      <c r="B128" s="34" t="s">
        <v>227</v>
      </c>
      <c r="C128" s="34" t="s">
        <v>52</v>
      </c>
      <c r="F128" t="s">
        <v>372</v>
      </c>
      <c r="K128" s="40"/>
      <c r="L128" s="40"/>
      <c r="M128" s="40"/>
      <c r="N128" s="40"/>
      <c r="O128" s="40"/>
    </row>
    <row r="129" spans="2:15" x14ac:dyDescent="0.25">
      <c r="B129" s="34" t="s">
        <v>150</v>
      </c>
      <c r="C129" s="34" t="s">
        <v>228</v>
      </c>
      <c r="F129" t="s">
        <v>373</v>
      </c>
      <c r="K129" s="40"/>
      <c r="L129" s="40"/>
      <c r="M129" s="40"/>
      <c r="N129" s="40"/>
      <c r="O129" s="40"/>
    </row>
    <row r="130" spans="2:15" x14ac:dyDescent="0.25">
      <c r="B130" s="34" t="s">
        <v>186</v>
      </c>
      <c r="C130" s="34" t="s">
        <v>165</v>
      </c>
      <c r="F130" t="s">
        <v>374</v>
      </c>
      <c r="K130" s="40"/>
      <c r="L130" s="40"/>
      <c r="M130" s="40"/>
      <c r="N130" s="40"/>
      <c r="O130" s="40"/>
    </row>
    <row r="131" spans="2:15" x14ac:dyDescent="0.25">
      <c r="B131" s="34" t="s">
        <v>143</v>
      </c>
      <c r="C131" s="34" t="s">
        <v>58</v>
      </c>
      <c r="F131" t="s">
        <v>375</v>
      </c>
      <c r="K131" s="40"/>
      <c r="L131" s="40"/>
      <c r="M131" s="40"/>
      <c r="N131" s="40"/>
      <c r="O131" s="40"/>
    </row>
    <row r="132" spans="2:15" x14ac:dyDescent="0.25">
      <c r="B132" s="34" t="s">
        <v>77</v>
      </c>
      <c r="C132" s="34" t="s">
        <v>169</v>
      </c>
      <c r="F132" t="s">
        <v>376</v>
      </c>
      <c r="K132" s="40"/>
      <c r="L132" s="40"/>
      <c r="M132" s="40"/>
      <c r="N132" s="40"/>
      <c r="O132" s="40"/>
    </row>
    <row r="133" spans="2:15" x14ac:dyDescent="0.25">
      <c r="B133" s="34" t="s">
        <v>229</v>
      </c>
      <c r="C133" s="34" t="s">
        <v>197</v>
      </c>
      <c r="F133" t="s">
        <v>377</v>
      </c>
      <c r="K133" s="40"/>
      <c r="L133" s="40"/>
      <c r="M133" s="40"/>
      <c r="N133" s="40"/>
      <c r="O133" s="40"/>
    </row>
    <row r="134" spans="2:15" x14ac:dyDescent="0.25">
      <c r="B134" s="34" t="s">
        <v>181</v>
      </c>
      <c r="C134" s="34" t="s">
        <v>100</v>
      </c>
      <c r="F134" t="s">
        <v>378</v>
      </c>
      <c r="K134" s="40"/>
      <c r="L134" s="40"/>
      <c r="M134" s="40"/>
      <c r="N134" s="40"/>
      <c r="O134" s="40"/>
    </row>
    <row r="135" spans="2:15" x14ac:dyDescent="0.25">
      <c r="B135" s="34" t="s">
        <v>112</v>
      </c>
      <c r="C135" s="34" t="s">
        <v>230</v>
      </c>
      <c r="F135" t="s">
        <v>379</v>
      </c>
      <c r="K135" s="40"/>
      <c r="L135" s="40"/>
      <c r="M135" s="40"/>
      <c r="N135" s="40"/>
      <c r="O135" s="40"/>
    </row>
    <row r="136" spans="2:15" x14ac:dyDescent="0.25">
      <c r="B136" s="34" t="s">
        <v>231</v>
      </c>
      <c r="C136" s="34" t="s">
        <v>97</v>
      </c>
      <c r="F136" t="s">
        <v>380</v>
      </c>
      <c r="K136" s="40"/>
      <c r="L136" s="40"/>
      <c r="M136" s="40"/>
      <c r="N136" s="40"/>
      <c r="O136" s="40"/>
    </row>
    <row r="137" spans="2:15" x14ac:dyDescent="0.25">
      <c r="B137" s="34" t="s">
        <v>225</v>
      </c>
      <c r="C137" s="34" t="s">
        <v>162</v>
      </c>
      <c r="F137" t="s">
        <v>381</v>
      </c>
      <c r="K137" s="40"/>
      <c r="L137" s="40"/>
      <c r="M137" s="40"/>
      <c r="N137" s="40"/>
      <c r="O137" s="40"/>
    </row>
    <row r="138" spans="2:15" x14ac:dyDescent="0.25">
      <c r="B138" s="34" t="s">
        <v>221</v>
      </c>
      <c r="C138" s="34" t="s">
        <v>146</v>
      </c>
      <c r="F138" t="s">
        <v>382</v>
      </c>
      <c r="K138" s="40"/>
      <c r="L138" s="40"/>
      <c r="M138" s="40"/>
      <c r="N138" s="40"/>
      <c r="O138" s="40"/>
    </row>
    <row r="139" spans="2:15" x14ac:dyDescent="0.25">
      <c r="B139" s="34" t="s">
        <v>232</v>
      </c>
      <c r="C139" s="34" t="s">
        <v>148</v>
      </c>
      <c r="F139" t="s">
        <v>383</v>
      </c>
      <c r="K139" s="40"/>
      <c r="L139" s="40"/>
      <c r="M139" s="40"/>
      <c r="N139" s="40"/>
      <c r="O139" s="40"/>
    </row>
    <row r="140" spans="2:15" x14ac:dyDescent="0.25">
      <c r="B140" s="34" t="s">
        <v>233</v>
      </c>
      <c r="C140" s="34" t="s">
        <v>228</v>
      </c>
      <c r="F140" t="s">
        <v>384</v>
      </c>
      <c r="K140" s="40"/>
      <c r="L140" s="40"/>
      <c r="M140" s="40"/>
      <c r="N140" s="40"/>
      <c r="O140" s="40"/>
    </row>
    <row r="141" spans="2:15" x14ac:dyDescent="0.25">
      <c r="B141" s="34" t="s">
        <v>234</v>
      </c>
      <c r="C141" s="34" t="s">
        <v>235</v>
      </c>
      <c r="F141" t="s">
        <v>385</v>
      </c>
      <c r="K141" s="40"/>
      <c r="L141" s="40"/>
      <c r="M141" s="40"/>
      <c r="N141" s="40"/>
      <c r="O141" s="40"/>
    </row>
    <row r="142" spans="2:15" x14ac:dyDescent="0.25">
      <c r="B142" s="34" t="s">
        <v>104</v>
      </c>
      <c r="C142" s="34" t="s">
        <v>144</v>
      </c>
      <c r="F142" t="s">
        <v>386</v>
      </c>
      <c r="K142" s="40"/>
      <c r="L142" s="40"/>
      <c r="M142" s="40"/>
      <c r="N142" s="40"/>
      <c r="O142" s="40"/>
    </row>
    <row r="143" spans="2:15" x14ac:dyDescent="0.25">
      <c r="B143" s="34" t="s">
        <v>223</v>
      </c>
      <c r="C143" s="34" t="s">
        <v>230</v>
      </c>
      <c r="F143" t="s">
        <v>387</v>
      </c>
      <c r="K143" s="40"/>
      <c r="L143" s="40"/>
      <c r="M143" s="40"/>
      <c r="N143" s="40"/>
      <c r="O143" s="40"/>
    </row>
    <row r="144" spans="2:15" x14ac:dyDescent="0.25">
      <c r="B144" s="34" t="s">
        <v>90</v>
      </c>
      <c r="C144" s="34" t="s">
        <v>138</v>
      </c>
      <c r="F144" t="s">
        <v>388</v>
      </c>
      <c r="K144" s="40"/>
      <c r="L144" s="40"/>
      <c r="M144" s="40"/>
      <c r="N144" s="40"/>
      <c r="O144" s="40"/>
    </row>
    <row r="145" spans="2:15" x14ac:dyDescent="0.25">
      <c r="B145" s="34" t="s">
        <v>203</v>
      </c>
      <c r="C145" s="34" t="s">
        <v>68</v>
      </c>
      <c r="F145" t="s">
        <v>389</v>
      </c>
      <c r="K145" s="40"/>
      <c r="L145" s="40"/>
      <c r="M145" s="40"/>
      <c r="N145" s="40"/>
      <c r="O145" s="40"/>
    </row>
    <row r="146" spans="2:15" x14ac:dyDescent="0.25">
      <c r="B146" s="34" t="s">
        <v>153</v>
      </c>
      <c r="C146" s="34" t="s">
        <v>88</v>
      </c>
      <c r="F146" t="s">
        <v>390</v>
      </c>
      <c r="K146" s="40"/>
      <c r="L146" s="40"/>
      <c r="M146" s="40"/>
      <c r="N146" s="40"/>
      <c r="O146" s="40"/>
    </row>
    <row r="147" spans="2:15" x14ac:dyDescent="0.25">
      <c r="B147" s="34" t="s">
        <v>149</v>
      </c>
      <c r="C147" s="34" t="s">
        <v>236</v>
      </c>
      <c r="F147" t="s">
        <v>391</v>
      </c>
      <c r="K147" s="40"/>
      <c r="L147" s="40"/>
      <c r="M147" s="40"/>
      <c r="N147" s="40"/>
      <c r="O147" s="40"/>
    </row>
    <row r="148" spans="2:15" x14ac:dyDescent="0.25">
      <c r="B148" s="34" t="s">
        <v>123</v>
      </c>
      <c r="C148" s="34" t="s">
        <v>237</v>
      </c>
      <c r="F148" t="s">
        <v>392</v>
      </c>
      <c r="K148" s="40"/>
      <c r="L148" s="40"/>
      <c r="M148" s="40"/>
      <c r="N148" s="40"/>
      <c r="O148" s="40"/>
    </row>
    <row r="149" spans="2:15" x14ac:dyDescent="0.25">
      <c r="B149" s="34" t="s">
        <v>77</v>
      </c>
      <c r="C149" s="34" t="s">
        <v>122</v>
      </c>
      <c r="F149" t="s">
        <v>393</v>
      </c>
      <c r="K149" s="40"/>
      <c r="L149" s="40"/>
      <c r="M149" s="40"/>
      <c r="N149" s="40"/>
      <c r="O149" s="40"/>
    </row>
    <row r="150" spans="2:15" x14ac:dyDescent="0.25">
      <c r="B150" s="34" t="s">
        <v>238</v>
      </c>
      <c r="C150" s="34" t="s">
        <v>119</v>
      </c>
      <c r="F150" t="s">
        <v>394</v>
      </c>
      <c r="K150" s="40"/>
      <c r="L150" s="40"/>
      <c r="M150" s="40"/>
      <c r="N150" s="40"/>
      <c r="O150" s="40"/>
    </row>
    <row r="151" spans="2:15" x14ac:dyDescent="0.25">
      <c r="B151" s="34" t="s">
        <v>233</v>
      </c>
      <c r="C151" s="34" t="s">
        <v>217</v>
      </c>
      <c r="F151" t="s">
        <v>395</v>
      </c>
      <c r="K151" s="40"/>
      <c r="L151" s="40"/>
      <c r="M151" s="40"/>
      <c r="N151" s="40"/>
      <c r="O151" s="40"/>
    </row>
  </sheetData>
  <mergeCells count="2">
    <mergeCell ref="B2:R2"/>
    <mergeCell ref="C3:K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46ACE-8499-4AB9-BA72-DCB82430CD44}">
  <dimension ref="B2:R10"/>
  <sheetViews>
    <sheetView zoomScale="115" zoomScaleNormal="115" workbookViewId="0"/>
  </sheetViews>
  <sheetFormatPr defaultRowHeight="15" x14ac:dyDescent="0.25"/>
  <cols>
    <col min="2" max="2" width="9.85546875" bestFit="1" customWidth="1"/>
    <col min="3" max="3" width="12.140625" bestFit="1" customWidth="1"/>
    <col min="6" max="6" width="11.140625" bestFit="1" customWidth="1"/>
  </cols>
  <sheetData>
    <row r="2" spans="2:18" x14ac:dyDescent="0.25">
      <c r="B2" s="44" t="s">
        <v>401</v>
      </c>
      <c r="C2" s="44"/>
      <c r="D2" s="44"/>
      <c r="E2" s="44"/>
      <c r="F2" s="44"/>
      <c r="G2" s="44"/>
      <c r="H2" s="44"/>
      <c r="I2" s="44"/>
      <c r="J2" s="44"/>
      <c r="K2" s="44"/>
      <c r="L2" s="44"/>
      <c r="M2" s="44"/>
      <c r="N2" s="44"/>
      <c r="O2" s="44"/>
      <c r="P2" s="44"/>
      <c r="Q2" s="44"/>
      <c r="R2" s="44"/>
    </row>
    <row r="6" spans="2:18" x14ac:dyDescent="0.25">
      <c r="B6" s="44" t="s">
        <v>402</v>
      </c>
      <c r="C6" s="44"/>
      <c r="D6" s="44"/>
      <c r="E6" s="44"/>
      <c r="F6" s="44"/>
      <c r="G6" s="44"/>
      <c r="H6" s="44"/>
      <c r="I6" s="44"/>
      <c r="J6" s="44"/>
      <c r="K6" s="44"/>
      <c r="L6" s="44"/>
      <c r="M6" s="44"/>
      <c r="N6" s="44"/>
      <c r="O6" s="44"/>
      <c r="P6" s="44"/>
      <c r="Q6" s="44"/>
      <c r="R6" s="44"/>
    </row>
    <row r="10" spans="2:18" x14ac:dyDescent="0.25">
      <c r="B10" s="44" t="s">
        <v>403</v>
      </c>
      <c r="C10" s="44"/>
      <c r="D10" s="44"/>
      <c r="E10" s="44"/>
      <c r="F10" s="44"/>
      <c r="G10" s="44"/>
      <c r="H10" s="44"/>
      <c r="I10" s="44"/>
      <c r="J10" s="44"/>
      <c r="K10" s="44"/>
      <c r="L10" s="44"/>
      <c r="M10" s="44"/>
      <c r="N10" s="44"/>
      <c r="O10" s="44"/>
      <c r="P10" s="44"/>
      <c r="Q10" s="44"/>
      <c r="R10" s="44"/>
    </row>
  </sheetData>
  <mergeCells count="3">
    <mergeCell ref="B2:R2"/>
    <mergeCell ref="B6:R6"/>
    <mergeCell ref="B10:R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EDFA7B55C18F4478DE3CFC654781675" ma:contentTypeVersion="11" ma:contentTypeDescription="Umožňuje vytvoriť nový dokument." ma:contentTypeScope="" ma:versionID="54dede03c32a9d31b74097f2481cf89e">
  <xsd:schema xmlns:xsd="http://www.w3.org/2001/XMLSchema" xmlns:xs="http://www.w3.org/2001/XMLSchema" xmlns:p="http://schemas.microsoft.com/office/2006/metadata/properties" xmlns:ns3="2c5af817-32a7-4027-b3ce-7e6cea23d7c2" xmlns:ns4="0c503224-44a9-4fdb-af07-b5ba349b8fe9" targetNamespace="http://schemas.microsoft.com/office/2006/metadata/properties" ma:root="true" ma:fieldsID="7908014f5d3fac5851bf47bd6475b8f2" ns3:_="" ns4:_="">
    <xsd:import namespace="2c5af817-32a7-4027-b3ce-7e6cea23d7c2"/>
    <xsd:import namespace="0c503224-44a9-4fdb-af07-b5ba349b8fe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af817-32a7-4027-b3ce-7e6cea23d7c2" elementFormDefault="qualified">
    <xsd:import namespace="http://schemas.microsoft.com/office/2006/documentManagement/types"/>
    <xsd:import namespace="http://schemas.microsoft.com/office/infopath/2007/PartnerControls"/>
    <xsd:element name="SharedWithUsers" ma:index="8" nillable="true" ma:displayName="Zdieľa sa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description="" ma:internalName="SharedWithDetails" ma:readOnly="true">
      <xsd:simpleType>
        <xsd:restriction base="dms:Note">
          <xsd:maxLength value="255"/>
        </xsd:restriction>
      </xsd:simpleType>
    </xsd:element>
    <xsd:element name="SharingHintHash" ma:index="10" nillable="true" ma:displayName="Príkaz hash indikátora zdieľania"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503224-44a9-4fdb-af07-b5ba349b8fe9"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C9C6CB-39AE-46A9-AC93-55E1A4011C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5af817-32a7-4027-b3ce-7e6cea23d7c2"/>
    <ds:schemaRef ds:uri="0c503224-44a9-4fdb-af07-b5ba349b8f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8B8092-C728-4278-B17F-7E227F4D79A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2497DDA-4DC8-4E75-9B58-E1A5ADB762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10</vt:i4>
      </vt:variant>
    </vt:vector>
  </HeadingPairs>
  <TitlesOfParts>
    <vt:vector size="10" baseType="lpstr">
      <vt:lpstr>Textové</vt:lpstr>
      <vt:lpstr>Cvičenie TF.1</vt:lpstr>
      <vt:lpstr>Cvičenie TF.2</vt:lpstr>
      <vt:lpstr>Cvičenie TF.3a</vt:lpstr>
      <vt:lpstr>Cvičenie TF.3b</vt:lpstr>
      <vt:lpstr>Cvičenie TF.4a</vt:lpstr>
      <vt:lpstr>Cvičenie TF.4b</vt:lpstr>
      <vt:lpstr>Cvičenie TF.5</vt:lpstr>
      <vt:lpstr>Cvičenie TF.6</vt:lpstr>
      <vt:lpstr>Cvičenie TF.7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Adamko</dc:creator>
  <cp:lastModifiedBy>Peter Adamko</cp:lastModifiedBy>
  <dcterms:created xsi:type="dcterms:W3CDTF">2020-03-25T11:03:46Z</dcterms:created>
  <dcterms:modified xsi:type="dcterms:W3CDTF">2024-10-29T07:31:21Z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0x010100AEDFA7B55C18F4478DE3CFC654781675</vt:lpwstr>
  </property>
</Properties>
</file>